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0875" windowHeight="5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<sst xmlns="http://schemas.openxmlformats.org/spreadsheetml/2006/main" count="379" uniqueCount="199">
  <si>
    <t>projekt</t>
  </si>
  <si>
    <t>Załącznik Nr 6</t>
  </si>
  <si>
    <t>WYKAZ WYDATKÓW MAJĄTKOWYCH DO BUDŻETU NA ROK 2007</t>
  </si>
  <si>
    <t>L.p.</t>
  </si>
  <si>
    <t>Dział, rozdział, nazwa zadania</t>
  </si>
  <si>
    <t>Zakres rzeczowy</t>
  </si>
  <si>
    <t>Okres realizacji</t>
  </si>
  <si>
    <t xml:space="preserve">Plan na 2007r. po zmianach wprowadzonych Uchwałą Rady Miejskiej w dniu 16.10.2007r. </t>
  </si>
  <si>
    <t>Dział 600 Transport i łączność</t>
  </si>
  <si>
    <t>Rozdz.60004 Lokalny transport zbiorowy</t>
  </si>
  <si>
    <t>Zakup autobusów do PKM</t>
  </si>
  <si>
    <t>2 szt.</t>
  </si>
  <si>
    <t>WPI</t>
  </si>
  <si>
    <t>Rozdz.60014 Drogi publiczne powiatowe</t>
  </si>
  <si>
    <t>Budowa chodnika przy ul.Ligockiej i ul.Czechowickiej</t>
  </si>
  <si>
    <t>2007r.</t>
  </si>
  <si>
    <t>w tym:</t>
  </si>
  <si>
    <t>środki jednostek pomocniczych</t>
  </si>
  <si>
    <t>Rozdz.60016 Drogi publiczne gminne</t>
  </si>
  <si>
    <t>Asfaltowanie ul.Wodnej w Czechowicach-Dziedzicach</t>
  </si>
  <si>
    <t>nakładka asfaltowa na dł. 340 mb</t>
  </si>
  <si>
    <t>Przebudowa ul.Morcinka w Czechowicach-Dziedzicach</t>
  </si>
  <si>
    <t>nakładka asfaltowa, budowa chodnika</t>
  </si>
  <si>
    <t>Asfaltowanie ulicy bocznej do ul.Legionów w Czechowicach-Dziedzicach</t>
  </si>
  <si>
    <t xml:space="preserve">nakładka asfaltowa na dł. 40 mb </t>
  </si>
  <si>
    <t>Przebudowa ul.Wąskiej w Czechowicach-Dziedzicach</t>
  </si>
  <si>
    <t>zobowiązanie z 2006r.</t>
  </si>
  <si>
    <t>Zagospodarowanie terenu od poczty do wiaduktu przy ul.Towarowej w Czechowicach-Dziedzicach</t>
  </si>
  <si>
    <t>Modernizacja ul.Zbożowej w Bronowie</t>
  </si>
  <si>
    <t>korytowanie, podbudowa, nakładka asfaltowa na dł. 240 mb</t>
  </si>
  <si>
    <t>Modernizacja ul.Ks.J.Londzina w Zabrzegu</t>
  </si>
  <si>
    <t>projekt wykonawczy, miejscowe korytowanie, podbudowa, nakładka asfaltowa na dł. 500 mb</t>
  </si>
  <si>
    <t>Modernizacja ul.Miłej w Ligocie</t>
  </si>
  <si>
    <t>projekt wykonawczy, korytowanie, wykonanie podbudowy, nakładka asfaltowa na dł. ok. 150 mb</t>
  </si>
  <si>
    <t>Modernizacja ul.Zawiście w Ligocie</t>
  </si>
  <si>
    <t>projekt wykonawczy, miejscowe korytowanie, podbudowa, nakładka asfaltowa na dł. ok. 500 mb</t>
  </si>
  <si>
    <t>Modernizacja ul.Rybackiej w Ligocie</t>
  </si>
  <si>
    <t>projekt wykonawczy, częściowe korytowanie, podbudowa, nakładka asfaltowa na dł. ok. 450 mb</t>
  </si>
  <si>
    <t>Budowa łącznika ul.Brzozowej i ul.Klonowej w Czechowicach-Dziedzicach</t>
  </si>
  <si>
    <t>korytowanie, podbudowa, nawierzchnia tłuczniowa na dł. ok. 50 mb</t>
  </si>
  <si>
    <t>Modernizacja ul.Zbijowskiej w Czechowicach-Dziedzicach</t>
  </si>
  <si>
    <t>projekt wykonawczy, korytowanie, wykonanie podbudowy, nakładka asfaltowa na dł. ok. 600 mb</t>
  </si>
  <si>
    <t>Modernizacja ul.Bukowej w Czechowicach-Dziedzicach</t>
  </si>
  <si>
    <t>projekt wykonawczy, miejscowe korytowanie, podbudowa, nakładka asfaltowa na dł. ok. 200 mb</t>
  </si>
  <si>
    <t>Modernizacja odcinka ul.Górniczej w Czechowicach-Dziedzicach</t>
  </si>
  <si>
    <t>projekt budowlany</t>
  </si>
  <si>
    <t>Asfaltowanie ul.Starowiejskiej w Czechowicach-Dziedzicach</t>
  </si>
  <si>
    <t>środki jednostek pomocniczych - 54 000 zł,
środki UM - 67 000 zł</t>
  </si>
  <si>
    <t>Asfaltowanie ul.Morelowej w Zabrzegu</t>
  </si>
  <si>
    <t>Budowa ul.Potok w Czechowicach-Dziedzicach</t>
  </si>
  <si>
    <t>wykonanie podbudów nawierzchni utwardzonej i odwodnienia powierzch-niowego na dł. ok. 300 mb</t>
  </si>
  <si>
    <t>Modernizacja ul.Na Łuku w Ligocie</t>
  </si>
  <si>
    <t>2.</t>
  </si>
  <si>
    <t>Dział 700 Gospodarka mieszkaniowa</t>
  </si>
  <si>
    <t>Rozdz.70004 Różne jednostki obsługi gospodarki mieszkaniowej</t>
  </si>
  <si>
    <t>Zakup i montaż kotłów c.o. gazowych wraz z automatyką pogodową do budynku przy ul.Miliardowickiej 64 w Ligocie</t>
  </si>
  <si>
    <t>Wymiana rurociągu ciepłowniczego na osiedlu przy ul.Bestwińskiej</t>
  </si>
  <si>
    <t>wykopy oraz przekopy w gruncie kat.III - 250 m3, wykonanie podsypki z piasku - 75 m3, wymiana śr.65 mm z rur preizolowa-nych - 110 mb, wymiana rurociągu śr.50 mm z rur preizolowanych - 210 mb, wymiana rurociągu śr.32 mm z rur preizolowanych - 180 mb, wykonanie odgałęzień z rur preizolowanych - 4 szt. zasypanie wykopów - 175 m3, wywóz ziemi - 75 m3, wykonanie prób szczelności 500 mb</t>
  </si>
  <si>
    <t>Adaptacja budynku przy ul.J.Kochanowskiego na lokale socjalne</t>
  </si>
  <si>
    <t>realizacja</t>
  </si>
  <si>
    <t>Dział 710 Działalność usługowa</t>
  </si>
  <si>
    <t>Rozdz.71014 Opracowania geodezyjne i kartograficzne</t>
  </si>
  <si>
    <t>Regulacje stanów prawnych gruntów zajętych na cele publiczne wg podjętych uchwał</t>
  </si>
  <si>
    <t>Wykup nieruchomości związany z realizacją skutków finansowych na skutek uchwalonych planów miejscowych zagospodarowania przestrzennego</t>
  </si>
  <si>
    <t>Rozdz.71035 Cmentarze</t>
  </si>
  <si>
    <t xml:space="preserve">Rozbudowa cmentarza komunalnego przy kościele pw.Św.Katarzyny w Czechowicach-Dziedzicach </t>
  </si>
  <si>
    <t>rozpoczęcie realizacji (1 ha)</t>
  </si>
  <si>
    <t>3.</t>
  </si>
  <si>
    <t>Dział 750 Administracja publiczna</t>
  </si>
  <si>
    <t>Rozdz.75023 Urzędy gmin (miast i miast na prawach powiatu)</t>
  </si>
  <si>
    <t xml:space="preserve">Zakup sprzętu komputerowego </t>
  </si>
  <si>
    <t>Zakup programów komputerowych do Urzędu Miejskiego</t>
  </si>
  <si>
    <t>Zakup maszyny frankującej do Urzędu Miejskiego</t>
  </si>
  <si>
    <t>1 szt.</t>
  </si>
  <si>
    <t>Zakup kserokopiarek do Urzędu Miejskiego</t>
  </si>
  <si>
    <t>Rozbudowa Urzędu Miejskiego w Czechowicach-Dziedzicach</t>
  </si>
  <si>
    <t>Dział 754 Bezpieczeństwo publiczne i ochrona przeciwpożarowa</t>
  </si>
  <si>
    <t>Rozdz.75404 Komendy wojewódzkie Policji</t>
  </si>
  <si>
    <t>Dofinansowanie zakupów inwestycyjnych dla Policji w Czechowicach-Dziedzicach</t>
  </si>
  <si>
    <t>Rozdz.75412 Ochotnicze straże pożarne</t>
  </si>
  <si>
    <t>Zakup pojazdu pożarniczego typ lekki dla OSP Czechowice II</t>
  </si>
  <si>
    <t xml:space="preserve">Zagospodarowanie terenu przy OSP Lipowiec </t>
  </si>
  <si>
    <t>Rozdz.75416 Straż Miejska</t>
  </si>
  <si>
    <t>Zakup samochodu dla Straży Miejskiej</t>
  </si>
  <si>
    <t>4.</t>
  </si>
  <si>
    <t>Dział 801 Oświata i wychowanie</t>
  </si>
  <si>
    <t>Rozdz.80101 Szkoły podstawowe</t>
  </si>
  <si>
    <t>Zakup komputera wraz z oprogramowaniem do SP Nr 3 w Czechowicach-Dziedzicach</t>
  </si>
  <si>
    <t>Zakup pieca kondensacyjnego do c.o. do SP Nr 3 w Czechowicach-Dziedzicach</t>
  </si>
  <si>
    <t>Zakup komputera wraz z oprogramowaniem do SP Nr 4 w Czechowicach-Dziedzicach</t>
  </si>
  <si>
    <t>Zakup kserokopiarki do SP Nr 7 w Czechowicach-Dziedzicach</t>
  </si>
  <si>
    <t>Zakup komputera wraz z oprogramowaniem do SP Nr 2 w Ligocie</t>
  </si>
  <si>
    <t>Budowa sali gimnastycznej w SP Nr 2 w Czechowicach-Dziedzicach</t>
  </si>
  <si>
    <t>Budowa sali gimnastycznej wraz z infrastrukturą szkolno-przedszkolną przy SP Nr 2 w Ligocie</t>
  </si>
  <si>
    <t>projekt, wykonanie studium wykonalności</t>
  </si>
  <si>
    <t>Budowa sali gimnastycznej wraz z infrastrukturą socjalną przy SP Nr 3 w Ligocie</t>
  </si>
  <si>
    <t>Zagospodarowanie terenu wokół sali gimnastycznej przy ZSP w Bronowie</t>
  </si>
  <si>
    <t>środki jednostek pomocniczych - 10 000 zł
środki UM - 20 000 zł</t>
  </si>
  <si>
    <t>Budowa zaplecza socjalnego w ZSP Bronów</t>
  </si>
  <si>
    <t>projekt koncepcyjno-wariantowy</t>
  </si>
  <si>
    <t>Zagospodarowanie terenu przy SP Nr 7 w Czechowicach-Dziedzicach</t>
  </si>
  <si>
    <t>Rozdz.80104 Przedszkola</t>
  </si>
  <si>
    <t>Zakup zmywarko-wyparzacza do PP Nr 2 w Czechowicach-Dziedzicach</t>
  </si>
  <si>
    <t>Zakup kuchni elektrycznej do PP Nr 3 w Czechowicach-Dziedzicach</t>
  </si>
  <si>
    <t>Zakup kserokopiarki do PP Nr 6 w Czechowicach-Dziedzicach</t>
  </si>
  <si>
    <t>Zakup zmywarko-wyparzacza do PP Nr 8 w Czechowicach-Dziedzicach</t>
  </si>
  <si>
    <t>Zakup kserokopiarki do PP Nr 10 w Czechowicach-Dziedzicach</t>
  </si>
  <si>
    <t>Zakup kapturowej zmywarki do naczyń z funkcją wyparzania do PP Nr 10 w Czechowicach-Dziedzicach</t>
  </si>
  <si>
    <t>Zakup zmywarko-wyparzacza do PP Nr 11 w Czechowicach-Dziedzicach</t>
  </si>
  <si>
    <t>Zakup patelni elektrycznej do PP w Zabrzegu</t>
  </si>
  <si>
    <t>Zakup zestawu komputerowego do PP Nr 6 w Czechowicach-Dziedzicach</t>
  </si>
  <si>
    <t>Zakup patelni elektrycznej do PP Nr 10 w Czechowicach-Dziedzicach</t>
  </si>
  <si>
    <t>Zakup szafy przelotowej do PP Nr 10 w Czechowicach-Dziedzicach</t>
  </si>
  <si>
    <t>Rozdz.80110 Gimnazja</t>
  </si>
  <si>
    <t>Zakup komputera z drukarką do Gimnazjum Nr 2 w Czechowicach-Dziedzicach</t>
  </si>
  <si>
    <t>Zakup komputera z drukarką do Gimnazjum Nr 3 w Czechowicach-Dziedzicach</t>
  </si>
  <si>
    <t>Budowa sali gimnastycznej w Gimnazjum Nr 2 w Czechowicach-Dziedzicach</t>
  </si>
  <si>
    <t>Budowa boiska przy Zespole Szkół w Ligocie</t>
  </si>
  <si>
    <t>Zakup maszyny do czyszczenia posadzki w sali gimnastycznej w ZS w Ligocie</t>
  </si>
  <si>
    <t>Termomodernizacja Gimnazjum Nr 1 w Czechowicach-Dziedzicach</t>
  </si>
  <si>
    <t>Budowa sali gimnastycznej przy Gimnazjum Nr 3 w Czechowicach-Dziedzicach</t>
  </si>
  <si>
    <t>Rozdz.80114 Zespoły obsługi ekonomiczno-administracyjnej szkół</t>
  </si>
  <si>
    <t>Zakup zestawów komputerowych wraz z oprogramowaniem</t>
  </si>
  <si>
    <t>Dział 851 Ochrona zdrowia</t>
  </si>
  <si>
    <t>rozdz.85111 Szpitale ogólne</t>
  </si>
  <si>
    <t>Dofinansowanie zakupu sprzętu medycznego do Szpitala Pediatrycznego w Bielsku-Białej</t>
  </si>
  <si>
    <t>Dział 852 Pomoc społeczna</t>
  </si>
  <si>
    <t>Rozdz.85203 Ośrodki wsparcia</t>
  </si>
  <si>
    <t>Rozbudowa i modernizacja budynku Ośrodka Dziennego Pobytu przy ul.A.Mickiewicza w Czechowicach-Dziedzicach</t>
  </si>
  <si>
    <t>6.</t>
  </si>
  <si>
    <t>Dział 854 Edukacyjna opieka wychowawcza</t>
  </si>
  <si>
    <t>Rozdz.85401 Świetlice szkolne</t>
  </si>
  <si>
    <t>Zakup obieraczki do ziemniaków do SP Nr 2 w Czechowicach-Dziedzicach</t>
  </si>
  <si>
    <t>Zakup obieraczki do ziemniaków do SP Nr 4 w Czechowicach-Dziedzicach</t>
  </si>
  <si>
    <t>Zakup bemaru elektrycznego do SP Nr 7 w Czechowicach-Dziedzicach</t>
  </si>
  <si>
    <t>7.</t>
  </si>
  <si>
    <t>Zakup zmywarko-wyparzacza do SP Nr 2 w Ligocie</t>
  </si>
  <si>
    <t xml:space="preserve">Zakup robota kuchennego, wielofunkcyjnego do ZS w Zabrzegu </t>
  </si>
  <si>
    <t>Zakup chłodni do Gimnazjum Nr 1 w Czechowicach-Dziedzicach</t>
  </si>
  <si>
    <t>Zakup zmywarki do naczyń z funkcją wyparzania do Gimnazjum Nr 2 w Czechowicach-Dziedzicach</t>
  </si>
  <si>
    <t>Dział 900 Gospodarka komunalna i ochrona środowiska</t>
  </si>
  <si>
    <t>Rozdz.90001 Gospodarka ściekowa i ochrona wód</t>
  </si>
  <si>
    <t>Budowa kanalizacji sanitarnej w rejonie ul.Bachorek i ul.Szkolnej w Czechowicach-Dziedzicach</t>
  </si>
  <si>
    <t>Rozdz.90003 Oczyszczanie miast i wsi</t>
  </si>
  <si>
    <t>Zakup i montaż nowej wiaty przsytankowej w rejonie ul.Górniczej w Czechowicach-Dziedzicach</t>
  </si>
  <si>
    <t>Rozdz.90004 Utrzymanie zieleni w miastach i gminach</t>
  </si>
  <si>
    <t>Zagospodarowanie parku miejskiego przy ul.H.Sienkiewicza i ul.N.Barlickiego - III etap</t>
  </si>
  <si>
    <t xml:space="preserve">opracowanie dokumentacji projektowej, remont rozdzielni przy estradzie, remont nawierzchni alejek, przetarg, wykonawstwo (ok. 800 m2 + ławki) </t>
  </si>
  <si>
    <t>Rozdz.90015 Oświetlenie ulic, placów i dróg</t>
  </si>
  <si>
    <t>Oświetlenie ul.Francuskiej w Czechowicach-Dziedzicach</t>
  </si>
  <si>
    <t>projekt, wykonanie oświetlenia 200 mb</t>
  </si>
  <si>
    <t>Oświetlenie parkingu przy kościele p.w. Św. Katarzyny w Czechowicach-Dziedzicach</t>
  </si>
  <si>
    <t>wykonanie</t>
  </si>
  <si>
    <t>Dobudowa 1 punktu świetlnego przy ul.Przedszkolnej w Ligocie</t>
  </si>
  <si>
    <t>Dobudowa 1 punktu świetlnego przy ul.Długiej w Ligocie</t>
  </si>
  <si>
    <t>Dobudowa 1 punktu świetlnego przy ul.Zawodzie w Ligocie</t>
  </si>
  <si>
    <t>Dobudowa 1 punktu świetlnego przy ul.Cyprysowej w Ligocie</t>
  </si>
  <si>
    <t>Dobudowa oświetlenia przy ul.A.Czyża w Bronowie</t>
  </si>
  <si>
    <t>Dobudowa oświetlenia przy ul.Pszczelarskiej w Bronowie</t>
  </si>
  <si>
    <t>Budowa oświetlenia przy ul.Pod Polem w Bronowie</t>
  </si>
  <si>
    <t>Dobudowa 1 punktu świetlnego przy ul.Drozdów w Czechowicach-Dziedzicach</t>
  </si>
  <si>
    <t>Dobudowa 1 punktu świetlnego przy ul.Brzozowej w Czechowicach-Dziedzicach</t>
  </si>
  <si>
    <t>Budowa oświetlenia przy ul.Chmielnej w Czechowicach-Dziedzicach</t>
  </si>
  <si>
    <t>Budowa oświetlenia przy ul.Wesołej w Czechowicach-Dziedzicach</t>
  </si>
  <si>
    <t>Dobudowa oświetlenia przy ul.Zabiele w Czechowicach-Dziedzicach</t>
  </si>
  <si>
    <t>Dobudowa 2 punktów świetlnych przy ul.Miarki w Czechowicach-Dziedzicach</t>
  </si>
  <si>
    <t>Dobudowa 1 punktu świetlnego na łączniku ul.Źródlanej z ul.Cmentarną</t>
  </si>
  <si>
    <t>Dobudowa 1 punktu świetlnego przy ul.Fredry w Czechowicach-Dziedzicach</t>
  </si>
  <si>
    <t>Dobudowa 2 punktów świetlnych przy ul.Asnyka w Czechowicach-Dziedzicach</t>
  </si>
  <si>
    <t>Dobudowa oświetlenia przy ul.Staszica do ul.Bachorek w Czechowicach-Dziedzicach</t>
  </si>
  <si>
    <t>Dobudowa oświetlenia przy ul.Kołłątaja w Czechowicach-Dziedzicach</t>
  </si>
  <si>
    <t>Wykonanie projektu oświetlenia ciągów pieszych: chodnik od Gimnazjum Nr 1 - od ul.Polnej do ul.Michałowicza oraz chodnik od ul.Polnej do ul.Szkolnej w Czechowicach-Dziedzicach</t>
  </si>
  <si>
    <t>Dobudowa oświetlenia przy ul.Pasiecznej w Zabrzegu</t>
  </si>
  <si>
    <t>Dobudowa oświetlenia przy ul.Źródlanej w Czechowicach-Dziedzicach</t>
  </si>
  <si>
    <t>Dobudowa oświetlenia przy ul.Klonowej w Czechowicach-Dziedzicach</t>
  </si>
  <si>
    <t>Dobudowa oświetlenia przy ul.Górniczej w Czechowicach-Dziedzicach</t>
  </si>
  <si>
    <t>Oświetlenie ul.Baczyńskiego w Czechowicach-Dziedzicach</t>
  </si>
  <si>
    <t>Oświetlenie ulicy bocznej do ul.Ślepej w Czechowicach-Dziedzicach</t>
  </si>
  <si>
    <t>Dział 921 Kultura i ochrona dziedzictwa narodowego</t>
  </si>
  <si>
    <t>Rozdz.92109 Domy i ośrodki kultury, świetlice i kluby</t>
  </si>
  <si>
    <t>Wykonanie elewacji Miejskiego Domu Kultury w Czechowicach-Dziedzicach</t>
  </si>
  <si>
    <t>Zakup sprzętu nagłaśniającego i mikrofonów do Miejskiego Domu Kultury w Czechowicach-Dziedzicach</t>
  </si>
  <si>
    <t>Rozdz.92116 Biblioteki</t>
  </si>
  <si>
    <t>Budowa budynku Miejskiej Biblioteki Publicznej przy ul.Niepodległości w Czechowicach-Dziedzicach</t>
  </si>
  <si>
    <t>Dział 926 Kultura fizyczna i sport</t>
  </si>
  <si>
    <t>Rozdz.92604 Instytucje kultury fizycznej</t>
  </si>
  <si>
    <t>Modernizacja kotłowni i wymiana instalacji centralnego ogrzewania - Zabrzeg</t>
  </si>
  <si>
    <t>Budowa oświetlenia boiska bocznego - MOSiR</t>
  </si>
  <si>
    <t>projekt i wykonanie</t>
  </si>
  <si>
    <t xml:space="preserve"> </t>
  </si>
  <si>
    <t>Budowa basenu krytego wolnostojącego o wym.25,0 m x 12,5 m na terenie MOSiR w Czechowicach-Dziedzicach</t>
  </si>
  <si>
    <t>Budowa placu zabaw dla dzieci w Zabrzegu - dokończenie</t>
  </si>
  <si>
    <t>Budowa boiska ogólnostępnego ze sztuczną nawierzchnią o wym. 30m x 60m</t>
  </si>
  <si>
    <t>Nawodnienie płyty głównej stadionu MOSiR</t>
  </si>
  <si>
    <t>Rozdz.92695 Pozostała działalność</t>
  </si>
  <si>
    <t>Ogrodzenie boiska sportowego w Ligocie przy ul.Wapienickiej</t>
  </si>
  <si>
    <t>RAZEM:</t>
  </si>
  <si>
    <t>Przewodniczący Rady Miejskiej</t>
  </si>
  <si>
    <t xml:space="preserve">        mgr  Marek Kwaśny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</si>
</sst>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workbookViewId="0" topLeftCell="B1">
      <selection activeCell="A1" sqref="A1:IV16384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28125" style="0" customWidth="1"/>
    <col min="5" max="5" width="7.8515625" style="0" customWidth="1"/>
    <col min="6" max="6" width="14.7109375" style="0" customWidth="1"/>
  </cols>
  <sheetData>
    <row r="1" spans="1:6" ht="12.75">
      <c r="A1" t="s">
        <v>0</v>
      </c>
      <c r="D1" s="1" t="s">
        <v>1</v>
      </c>
      <c r="E1" s="1"/>
      <c r="F1" s="1"/>
    </row>
    <row r="2" spans="4:6" ht="12.75">
      <c r="D2" s="1"/>
      <c r="E2" s="1"/>
      <c r="F2" s="1"/>
    </row>
    <row r="3" spans="4:6" ht="12.75">
      <c r="D3" s="1"/>
      <c r="E3" s="1"/>
      <c r="F3" s="1"/>
    </row>
    <row r="4" spans="4:6" ht="12.75">
      <c r="D4" s="1"/>
      <c r="E4" s="1"/>
      <c r="F4" s="1"/>
    </row>
    <row r="6" spans="1:6" ht="12.75">
      <c r="A6" s="2" t="s">
        <v>2</v>
      </c>
      <c r="B6" s="2"/>
      <c r="C6" s="2"/>
      <c r="D6" s="2"/>
      <c r="E6" s="2"/>
      <c r="F6" s="2"/>
    </row>
    <row r="8" spans="1:6" ht="69" customHeight="1">
      <c r="A8" s="3" t="s">
        <v>3</v>
      </c>
      <c r="B8" s="3"/>
      <c r="C8" s="3" t="s">
        <v>4</v>
      </c>
      <c r="D8" s="3" t="s">
        <v>5</v>
      </c>
      <c r="E8" s="3" t="s">
        <v>6</v>
      </c>
      <c r="F8" s="3" t="s">
        <v>7</v>
      </c>
    </row>
    <row r="9" spans="1:6" s="5" customFormat="1" ht="8.25">
      <c r="A9" s="4">
        <v>1</v>
      </c>
      <c r="B9" s="4"/>
      <c r="C9" s="4">
        <v>2</v>
      </c>
      <c r="D9" s="4">
        <v>3</v>
      </c>
      <c r="E9" s="4">
        <v>4</v>
      </c>
      <c r="F9" s="4">
        <v>5</v>
      </c>
    </row>
    <row r="10" spans="1:6" s="8" customFormat="1" ht="12.75">
      <c r="A10" s="6"/>
      <c r="B10" s="6"/>
      <c r="C10" s="6" t="s">
        <v>8</v>
      </c>
      <c r="D10" s="6"/>
      <c r="E10" s="3"/>
      <c r="F10" s="7">
        <f>F11+F14+F19</f>
        <v>5263693</v>
      </c>
    </row>
    <row r="11" spans="1:6" s="8" customFormat="1" ht="12.75">
      <c r="A11" s="6"/>
      <c r="B11" s="6"/>
      <c r="C11" s="9" t="s">
        <v>9</v>
      </c>
      <c r="D11" s="6"/>
      <c r="E11" s="3"/>
      <c r="F11" s="10">
        <f>F12</f>
        <v>2074000</v>
      </c>
    </row>
    <row r="12" spans="1:6" s="8" customFormat="1" ht="12.75">
      <c r="A12" s="6"/>
      <c r="B12" s="6"/>
      <c r="C12" s="9" t="s">
        <v>10</v>
      </c>
      <c r="D12" s="9" t="s">
        <v>11</v>
      </c>
      <c r="E12" s="11" t="s">
        <v>12</v>
      </c>
      <c r="F12" s="10">
        <v>2074000</v>
      </c>
    </row>
    <row r="13" spans="1:6" s="8" customFormat="1" ht="12.75">
      <c r="A13" s="6"/>
      <c r="B13" s="6"/>
      <c r="C13" s="9"/>
      <c r="D13" s="9"/>
      <c r="E13" s="11"/>
      <c r="F13" s="10"/>
    </row>
    <row r="14" spans="1:6" s="8" customFormat="1" ht="12.75">
      <c r="A14" s="6"/>
      <c r="B14" s="6"/>
      <c r="C14" s="9" t="s">
        <v>13</v>
      </c>
      <c r="D14" s="9"/>
      <c r="E14" s="11"/>
      <c r="F14" s="10">
        <f>F15</f>
        <v>45500</v>
      </c>
    </row>
    <row r="15" spans="1:6" s="8" customFormat="1" ht="12.75">
      <c r="A15" s="6"/>
      <c r="B15" s="6"/>
      <c r="C15" s="9" t="s">
        <v>14</v>
      </c>
      <c r="D15" s="9" t="s">
        <v>0</v>
      </c>
      <c r="E15" s="11" t="s">
        <v>15</v>
      </c>
      <c r="F15" s="10">
        <v>45500</v>
      </c>
    </row>
    <row r="16" spans="1:6" s="8" customFormat="1" ht="12.75">
      <c r="A16" s="6"/>
      <c r="B16" s="6"/>
      <c r="C16" s="9" t="s">
        <v>16</v>
      </c>
      <c r="D16" s="9"/>
      <c r="E16" s="11"/>
      <c r="F16" s="10"/>
    </row>
    <row r="17" spans="1:6" s="8" customFormat="1" ht="12.75">
      <c r="A17" s="6"/>
      <c r="B17" s="6"/>
      <c r="C17" s="9" t="s">
        <v>17</v>
      </c>
      <c r="D17" s="9"/>
      <c r="E17" s="11"/>
      <c r="F17" s="10">
        <v>14000</v>
      </c>
    </row>
    <row r="18" spans="1:6" s="8" customFormat="1" ht="12.75">
      <c r="A18" s="6"/>
      <c r="B18" s="6"/>
      <c r="C18" s="9"/>
      <c r="D18" s="9"/>
      <c r="E18" s="11"/>
      <c r="F18" s="10"/>
    </row>
    <row r="19" spans="1:6" s="8" customFormat="1" ht="12.75">
      <c r="A19" s="6"/>
      <c r="B19" s="6"/>
      <c r="C19" s="9" t="s">
        <v>18</v>
      </c>
      <c r="D19" s="9"/>
      <c r="E19" s="11"/>
      <c r="F19" s="10">
        <f>F20+F21+F22+F25+F26+F27+F28+F29+F30+F31+F32+F33+F34+F35+F36+F37+F38+F39</f>
        <v>3144193</v>
      </c>
    </row>
    <row r="20" spans="1:6" s="8" customFormat="1" ht="21.75" customHeight="1">
      <c r="A20" s="6"/>
      <c r="B20" s="6"/>
      <c r="C20" s="9" t="s">
        <v>19</v>
      </c>
      <c r="D20" s="9" t="s">
        <v>20</v>
      </c>
      <c r="E20" s="11" t="s">
        <v>15</v>
      </c>
      <c r="F20" s="10">
        <v>131900</v>
      </c>
    </row>
    <row r="21" spans="1:6" s="8" customFormat="1" ht="22.5">
      <c r="A21" s="6"/>
      <c r="B21" s="6"/>
      <c r="C21" s="9" t="s">
        <v>21</v>
      </c>
      <c r="D21" s="9" t="s">
        <v>22</v>
      </c>
      <c r="E21" s="11" t="s">
        <v>15</v>
      </c>
      <c r="F21" s="10">
        <v>147000</v>
      </c>
    </row>
    <row r="22" spans="1:6" s="8" customFormat="1" ht="22.5">
      <c r="A22" s="6"/>
      <c r="B22" s="6"/>
      <c r="C22" s="9" t="s">
        <v>23</v>
      </c>
      <c r="D22" s="9" t="s">
        <v>24</v>
      </c>
      <c r="E22" s="11" t="s">
        <v>15</v>
      </c>
      <c r="F22" s="10">
        <v>20993</v>
      </c>
    </row>
    <row r="23" spans="1:6" s="8" customFormat="1" ht="12.75">
      <c r="A23" s="6"/>
      <c r="B23" s="6"/>
      <c r="C23" s="9" t="s">
        <v>16</v>
      </c>
      <c r="D23" s="9"/>
      <c r="E23" s="11"/>
      <c r="F23" s="10"/>
    </row>
    <row r="24" spans="1:6" s="8" customFormat="1" ht="12.75">
      <c r="A24" s="6"/>
      <c r="B24" s="6"/>
      <c r="C24" s="9" t="s">
        <v>17</v>
      </c>
      <c r="D24" s="9"/>
      <c r="E24" s="11"/>
      <c r="F24" s="10">
        <v>20993</v>
      </c>
    </row>
    <row r="25" spans="1:6" s="8" customFormat="1" ht="15" customHeight="1">
      <c r="A25" s="6"/>
      <c r="B25" s="6"/>
      <c r="C25" s="9" t="s">
        <v>25</v>
      </c>
      <c r="D25" s="12" t="s">
        <v>26</v>
      </c>
      <c r="E25" s="11"/>
      <c r="F25" s="10">
        <v>380200</v>
      </c>
    </row>
    <row r="26" spans="1:6" s="8" customFormat="1" ht="23.25" customHeight="1">
      <c r="A26" s="6"/>
      <c r="B26" s="6"/>
      <c r="C26" s="9" t="s">
        <v>27</v>
      </c>
      <c r="D26" s="12" t="s">
        <v>0</v>
      </c>
      <c r="E26" s="11" t="s">
        <v>15</v>
      </c>
      <c r="F26" s="10">
        <v>29000</v>
      </c>
    </row>
    <row r="27" spans="1:6" s="8" customFormat="1" ht="32.25" customHeight="1">
      <c r="A27" s="6"/>
      <c r="B27" s="6"/>
      <c r="C27" s="9" t="s">
        <v>28</v>
      </c>
      <c r="D27" s="12" t="s">
        <v>29</v>
      </c>
      <c r="E27" s="11" t="s">
        <v>15</v>
      </c>
      <c r="F27" s="10">
        <v>92000</v>
      </c>
    </row>
    <row r="28" spans="1:6" s="8" customFormat="1" ht="48" customHeight="1">
      <c r="A28" s="6"/>
      <c r="B28" s="6"/>
      <c r="C28" s="9" t="s">
        <v>30</v>
      </c>
      <c r="D28" s="12" t="s">
        <v>31</v>
      </c>
      <c r="E28" s="11" t="s">
        <v>15</v>
      </c>
      <c r="F28" s="10">
        <v>260000</v>
      </c>
    </row>
    <row r="29" spans="1:6" s="8" customFormat="1" ht="43.5" customHeight="1">
      <c r="A29" s="6"/>
      <c r="B29" s="6"/>
      <c r="C29" s="9" t="s">
        <v>32</v>
      </c>
      <c r="D29" s="12" t="s">
        <v>33</v>
      </c>
      <c r="E29" s="11" t="s">
        <v>15</v>
      </c>
      <c r="F29" s="10">
        <v>96700</v>
      </c>
    </row>
    <row r="30" spans="1:6" s="8" customFormat="1" ht="45.75" customHeight="1">
      <c r="A30" s="6"/>
      <c r="B30" s="6"/>
      <c r="C30" s="9" t="s">
        <v>34</v>
      </c>
      <c r="D30" s="12" t="s">
        <v>35</v>
      </c>
      <c r="E30" s="11" t="s">
        <v>15</v>
      </c>
      <c r="F30" s="10">
        <v>122600</v>
      </c>
    </row>
    <row r="31" spans="1:6" s="8" customFormat="1" ht="46.5" customHeight="1">
      <c r="A31" s="6"/>
      <c r="B31" s="6"/>
      <c r="C31" s="9" t="s">
        <v>36</v>
      </c>
      <c r="D31" s="12" t="s">
        <v>37</v>
      </c>
      <c r="E31" s="11" t="s">
        <v>15</v>
      </c>
      <c r="F31" s="10">
        <v>200000</v>
      </c>
    </row>
    <row r="32" spans="1:6" s="8" customFormat="1" ht="35.25" customHeight="1">
      <c r="A32" s="6"/>
      <c r="B32" s="6"/>
      <c r="C32" s="9" t="s">
        <v>38</v>
      </c>
      <c r="D32" s="12" t="s">
        <v>39</v>
      </c>
      <c r="E32" s="11" t="s">
        <v>15</v>
      </c>
      <c r="F32" s="10">
        <v>13500</v>
      </c>
    </row>
    <row r="33" spans="1:6" s="8" customFormat="1" ht="45" customHeight="1">
      <c r="A33" s="6"/>
      <c r="B33" s="6"/>
      <c r="C33" s="9" t="s">
        <v>40</v>
      </c>
      <c r="D33" s="12" t="s">
        <v>41</v>
      </c>
      <c r="E33" s="11" t="s">
        <v>15</v>
      </c>
      <c r="F33" s="10">
        <v>306900</v>
      </c>
    </row>
    <row r="34" spans="1:6" s="8" customFormat="1" ht="46.5" customHeight="1">
      <c r="A34" s="6"/>
      <c r="B34" s="6"/>
      <c r="C34" s="9" t="s">
        <v>42</v>
      </c>
      <c r="D34" s="12" t="s">
        <v>43</v>
      </c>
      <c r="E34" s="11" t="s">
        <v>15</v>
      </c>
      <c r="F34" s="10">
        <v>150000</v>
      </c>
    </row>
    <row r="35" spans="1:6" s="8" customFormat="1" ht="21" customHeight="1">
      <c r="A35" s="6"/>
      <c r="B35" s="6"/>
      <c r="C35" s="9" t="s">
        <v>44</v>
      </c>
      <c r="D35" s="12" t="s">
        <v>45</v>
      </c>
      <c r="E35" s="11" t="s">
        <v>15</v>
      </c>
      <c r="F35" s="10">
        <v>24400</v>
      </c>
    </row>
    <row r="36" spans="1:6" s="8" customFormat="1" ht="34.5" customHeight="1">
      <c r="A36" s="6"/>
      <c r="B36" s="6"/>
      <c r="C36" s="9" t="s">
        <v>46</v>
      </c>
      <c r="D36" s="12" t="s">
        <v>47</v>
      </c>
      <c r="E36" s="11" t="s">
        <v>15</v>
      </c>
      <c r="F36" s="10">
        <v>99000</v>
      </c>
    </row>
    <row r="37" spans="1:6" s="8" customFormat="1" ht="21" customHeight="1">
      <c r="A37" s="6"/>
      <c r="B37" s="6"/>
      <c r="C37" s="9" t="s">
        <v>48</v>
      </c>
      <c r="D37" s="12" t="s">
        <v>17</v>
      </c>
      <c r="E37" s="11" t="s">
        <v>15</v>
      </c>
      <c r="F37" s="10">
        <v>60000</v>
      </c>
    </row>
    <row r="38" spans="1:6" s="8" customFormat="1" ht="49.5" customHeight="1">
      <c r="A38" s="6"/>
      <c r="B38" s="6"/>
      <c r="C38" s="9" t="s">
        <v>49</v>
      </c>
      <c r="D38" s="12" t="s">
        <v>50</v>
      </c>
      <c r="E38" s="11" t="s">
        <v>15</v>
      </c>
      <c r="F38" s="10">
        <v>1000000</v>
      </c>
    </row>
    <row r="39" spans="1:6" s="8" customFormat="1" ht="12" customHeight="1">
      <c r="A39" s="6"/>
      <c r="B39" s="6"/>
      <c r="C39" s="9" t="s">
        <v>51</v>
      </c>
      <c r="D39" s="12" t="s">
        <v>0</v>
      </c>
      <c r="E39" s="11" t="s">
        <v>15</v>
      </c>
      <c r="F39" s="10">
        <v>10000</v>
      </c>
    </row>
    <row r="40" spans="1:6" s="8" customFormat="1" ht="12" customHeight="1">
      <c r="A40" s="6"/>
      <c r="B40" s="6"/>
      <c r="C40" s="9"/>
      <c r="D40" s="12"/>
      <c r="E40" s="11"/>
      <c r="F40" s="10"/>
    </row>
    <row r="41" spans="1:6" s="8" customFormat="1" ht="12.75">
      <c r="A41" s="6" t="s">
        <v>52</v>
      </c>
      <c r="B41" s="6"/>
      <c r="C41" s="6" t="s">
        <v>53</v>
      </c>
      <c r="D41" s="6"/>
      <c r="E41" s="3"/>
      <c r="F41" s="7">
        <f>F42</f>
        <v>1573000</v>
      </c>
    </row>
    <row r="42" spans="1:6" ht="22.5">
      <c r="A42" s="6"/>
      <c r="B42" s="6"/>
      <c r="C42" s="9" t="s">
        <v>54</v>
      </c>
      <c r="D42" s="9"/>
      <c r="E42" s="11"/>
      <c r="F42" s="10">
        <f>F43+F44+F45</f>
        <v>1573000</v>
      </c>
    </row>
    <row r="43" spans="1:6" ht="33.75">
      <c r="A43" s="6"/>
      <c r="B43" s="6"/>
      <c r="C43" s="9" t="s">
        <v>55</v>
      </c>
      <c r="D43" s="9" t="s">
        <v>11</v>
      </c>
      <c r="E43" s="11" t="s">
        <v>15</v>
      </c>
      <c r="F43" s="10">
        <v>23000</v>
      </c>
    </row>
    <row r="44" spans="1:6" ht="191.25">
      <c r="A44" s="13"/>
      <c r="B44" s="6"/>
      <c r="C44" s="9" t="s">
        <v>56</v>
      </c>
      <c r="D44" s="9" t="s">
        <v>57</v>
      </c>
      <c r="E44" s="11" t="s">
        <v>15</v>
      </c>
      <c r="F44" s="10">
        <v>150000</v>
      </c>
    </row>
    <row r="45" spans="1:6" ht="22.5">
      <c r="A45" s="13"/>
      <c r="B45" s="6"/>
      <c r="C45" s="9" t="s">
        <v>58</v>
      </c>
      <c r="D45" s="9" t="s">
        <v>59</v>
      </c>
      <c r="E45" s="11" t="s">
        <v>12</v>
      </c>
      <c r="F45" s="10">
        <v>1400000</v>
      </c>
    </row>
    <row r="46" spans="1:6" ht="15.75" customHeight="1">
      <c r="A46" s="13"/>
      <c r="B46" s="14"/>
      <c r="C46" s="15"/>
      <c r="D46" s="15"/>
      <c r="E46" s="16"/>
      <c r="F46" s="17"/>
    </row>
    <row r="47" spans="1:6" ht="12.75">
      <c r="A47" s="6"/>
      <c r="B47" s="14"/>
      <c r="C47" s="14" t="s">
        <v>60</v>
      </c>
      <c r="D47" s="14"/>
      <c r="E47" s="18"/>
      <c r="F47" s="19">
        <f>F48+F52</f>
        <v>720000</v>
      </c>
    </row>
    <row r="48" spans="1:6" ht="22.5">
      <c r="A48" s="6"/>
      <c r="B48" s="6"/>
      <c r="C48" s="9" t="s">
        <v>61</v>
      </c>
      <c r="D48" s="6"/>
      <c r="E48" s="3"/>
      <c r="F48" s="10">
        <f>F49+F50</f>
        <v>270000</v>
      </c>
    </row>
    <row r="49" spans="1:6" ht="22.5">
      <c r="A49" s="6"/>
      <c r="B49" s="6"/>
      <c r="C49" s="9" t="s">
        <v>62</v>
      </c>
      <c r="D49" s="6"/>
      <c r="E49" s="11" t="s">
        <v>15</v>
      </c>
      <c r="F49" s="10">
        <v>120000</v>
      </c>
    </row>
    <row r="50" spans="1:6" ht="33.75">
      <c r="A50" s="6"/>
      <c r="B50" s="6"/>
      <c r="C50" s="9" t="s">
        <v>63</v>
      </c>
      <c r="D50" s="6"/>
      <c r="E50" s="11" t="s">
        <v>15</v>
      </c>
      <c r="F50" s="20">
        <v>150000</v>
      </c>
    </row>
    <row r="51" spans="1:6" ht="12.75">
      <c r="A51" s="6"/>
      <c r="B51" s="6"/>
      <c r="C51" s="9"/>
      <c r="D51" s="6"/>
      <c r="E51" s="11"/>
      <c r="F51" s="20"/>
    </row>
    <row r="52" spans="1:6" ht="12.75">
      <c r="A52" s="6"/>
      <c r="B52" s="6"/>
      <c r="C52" s="9" t="s">
        <v>64</v>
      </c>
      <c r="D52" s="9"/>
      <c r="E52" s="11"/>
      <c r="F52" s="10">
        <f>F53</f>
        <v>450000</v>
      </c>
    </row>
    <row r="53" spans="1:6" ht="22.5">
      <c r="A53" s="6"/>
      <c r="B53" s="6"/>
      <c r="C53" s="9" t="s">
        <v>65</v>
      </c>
      <c r="D53" s="9" t="s">
        <v>66</v>
      </c>
      <c r="E53" s="11" t="s">
        <v>12</v>
      </c>
      <c r="F53" s="10">
        <v>450000</v>
      </c>
    </row>
    <row r="54" spans="1:6" ht="12.75">
      <c r="A54" s="6"/>
      <c r="B54" s="6"/>
      <c r="C54" s="9"/>
      <c r="D54" s="9"/>
      <c r="E54" s="11"/>
      <c r="F54" s="10"/>
    </row>
    <row r="55" spans="1:6" s="8" customFormat="1" ht="12.75">
      <c r="A55" s="6" t="s">
        <v>67</v>
      </c>
      <c r="B55" s="6"/>
      <c r="C55" s="6" t="s">
        <v>68</v>
      </c>
      <c r="D55" s="6"/>
      <c r="E55" s="3"/>
      <c r="F55" s="7">
        <f>F56</f>
        <v>126000</v>
      </c>
    </row>
    <row r="56" spans="1:6" s="8" customFormat="1" ht="22.5">
      <c r="A56" s="6"/>
      <c r="B56" s="6"/>
      <c r="C56" s="9" t="s">
        <v>69</v>
      </c>
      <c r="D56" s="6"/>
      <c r="E56" s="3"/>
      <c r="F56" s="10">
        <f>F57+F58+F59+F60+F61</f>
        <v>126000</v>
      </c>
    </row>
    <row r="57" spans="1:6" s="8" customFormat="1" ht="13.5" customHeight="1">
      <c r="A57" s="6"/>
      <c r="B57" s="6"/>
      <c r="C57" s="9" t="s">
        <v>70</v>
      </c>
      <c r="D57" s="6"/>
      <c r="E57" s="11" t="s">
        <v>15</v>
      </c>
      <c r="F57" s="10">
        <v>71500</v>
      </c>
    </row>
    <row r="58" spans="1:6" s="8" customFormat="1" ht="22.5">
      <c r="A58" s="6"/>
      <c r="B58" s="6"/>
      <c r="C58" s="9" t="s">
        <v>71</v>
      </c>
      <c r="D58" s="9"/>
      <c r="E58" s="11" t="s">
        <v>15</v>
      </c>
      <c r="F58" s="10">
        <v>30500</v>
      </c>
    </row>
    <row r="59" spans="1:6" s="8" customFormat="1" ht="12.75">
      <c r="A59" s="6"/>
      <c r="B59" s="6"/>
      <c r="C59" s="9" t="s">
        <v>72</v>
      </c>
      <c r="D59" s="9" t="s">
        <v>73</v>
      </c>
      <c r="E59" s="11" t="s">
        <v>15</v>
      </c>
      <c r="F59" s="10">
        <v>11000</v>
      </c>
    </row>
    <row r="60" spans="1:6" s="8" customFormat="1" ht="12.75">
      <c r="A60" s="6"/>
      <c r="B60" s="6"/>
      <c r="C60" s="9" t="s">
        <v>74</v>
      </c>
      <c r="D60" s="9" t="s">
        <v>11</v>
      </c>
      <c r="E60" s="11" t="s">
        <v>15</v>
      </c>
      <c r="F60" s="10">
        <v>12000</v>
      </c>
    </row>
    <row r="61" spans="1:6" s="8" customFormat="1" ht="22.5">
      <c r="A61" s="6"/>
      <c r="B61" s="6"/>
      <c r="C61" s="9" t="s">
        <v>75</v>
      </c>
      <c r="D61" s="9" t="s">
        <v>0</v>
      </c>
      <c r="E61" s="11" t="s">
        <v>12</v>
      </c>
      <c r="F61" s="10">
        <v>1000</v>
      </c>
    </row>
    <row r="62" spans="1:6" s="8" customFormat="1" ht="12.75">
      <c r="A62" s="6"/>
      <c r="B62" s="6"/>
      <c r="C62" s="9"/>
      <c r="D62" s="9"/>
      <c r="E62" s="11"/>
      <c r="F62" s="10"/>
    </row>
    <row r="63" spans="1:6" s="8" customFormat="1" ht="22.5">
      <c r="A63" s="6"/>
      <c r="B63" s="6"/>
      <c r="C63" s="6" t="s">
        <v>76</v>
      </c>
      <c r="D63" s="6"/>
      <c r="E63" s="3"/>
      <c r="F63" s="7">
        <f>F64+F67+F71</f>
        <v>233000</v>
      </c>
    </row>
    <row r="64" spans="1:6" s="8" customFormat="1" ht="12.75">
      <c r="A64" s="6"/>
      <c r="B64" s="12"/>
      <c r="C64" s="12" t="s">
        <v>77</v>
      </c>
      <c r="D64" s="6"/>
      <c r="E64" s="3"/>
      <c r="F64" s="20">
        <f>F65</f>
        <v>8000</v>
      </c>
    </row>
    <row r="65" spans="1:6" s="8" customFormat="1" ht="22.5">
      <c r="A65" s="6"/>
      <c r="B65" s="6"/>
      <c r="C65" s="12" t="s">
        <v>78</v>
      </c>
      <c r="D65" s="6"/>
      <c r="E65" s="21" t="s">
        <v>15</v>
      </c>
      <c r="F65" s="20">
        <v>8000</v>
      </c>
    </row>
    <row r="66" spans="1:6" s="8" customFormat="1" ht="12.75">
      <c r="A66" s="6"/>
      <c r="B66" s="6"/>
      <c r="C66" s="12"/>
      <c r="D66" s="6"/>
      <c r="E66" s="21"/>
      <c r="F66" s="20"/>
    </row>
    <row r="67" spans="1:6" s="8" customFormat="1" ht="12.75">
      <c r="A67" s="6"/>
      <c r="B67" s="6"/>
      <c r="C67" s="9" t="s">
        <v>79</v>
      </c>
      <c r="D67" s="9"/>
      <c r="E67" s="11"/>
      <c r="F67" s="10">
        <f>F68+F69</f>
        <v>165000</v>
      </c>
    </row>
    <row r="68" spans="1:6" s="8" customFormat="1" ht="22.5">
      <c r="A68" s="6"/>
      <c r="B68" s="6"/>
      <c r="C68" s="9" t="s">
        <v>80</v>
      </c>
      <c r="D68" s="9"/>
      <c r="E68" s="11" t="s">
        <v>15</v>
      </c>
      <c r="F68" s="10">
        <v>160000</v>
      </c>
    </row>
    <row r="69" spans="1:6" s="8" customFormat="1" ht="22.5">
      <c r="A69" s="6"/>
      <c r="B69" s="6"/>
      <c r="C69" s="9" t="s">
        <v>81</v>
      </c>
      <c r="D69" s="9" t="s">
        <v>17</v>
      </c>
      <c r="E69" s="11" t="s">
        <v>15</v>
      </c>
      <c r="F69" s="10">
        <v>5000</v>
      </c>
    </row>
    <row r="70" spans="1:6" s="8" customFormat="1" ht="12.75">
      <c r="A70" s="6"/>
      <c r="B70" s="6"/>
      <c r="C70" s="9"/>
      <c r="D70" s="9"/>
      <c r="E70" s="11"/>
      <c r="F70" s="10"/>
    </row>
    <row r="71" spans="1:6" s="8" customFormat="1" ht="12.75">
      <c r="A71" s="6"/>
      <c r="B71" s="6"/>
      <c r="C71" s="9" t="s">
        <v>82</v>
      </c>
      <c r="D71" s="9"/>
      <c r="E71" s="11"/>
      <c r="F71" s="10">
        <f>F72</f>
        <v>60000</v>
      </c>
    </row>
    <row r="72" spans="1:6" s="8" customFormat="1" ht="12.75">
      <c r="A72" s="6"/>
      <c r="B72" s="6"/>
      <c r="C72" s="9" t="s">
        <v>83</v>
      </c>
      <c r="D72" s="9"/>
      <c r="E72" s="11" t="s">
        <v>15</v>
      </c>
      <c r="F72" s="10">
        <v>60000</v>
      </c>
    </row>
    <row r="73" spans="1:6" s="8" customFormat="1" ht="12.75">
      <c r="A73" s="6"/>
      <c r="B73" s="6"/>
      <c r="C73" s="9"/>
      <c r="D73" s="9"/>
      <c r="E73" s="11"/>
      <c r="F73" s="10"/>
    </row>
    <row r="74" spans="1:6" s="8" customFormat="1" ht="12.75">
      <c r="A74" s="6" t="s">
        <v>84</v>
      </c>
      <c r="B74" s="6"/>
      <c r="C74" s="6" t="s">
        <v>85</v>
      </c>
      <c r="D74" s="6"/>
      <c r="E74" s="3"/>
      <c r="F74" s="7">
        <f>F75+F88+F101+F110</f>
        <v>4670102</v>
      </c>
    </row>
    <row r="75" spans="1:6" ht="12.75">
      <c r="A75" s="6"/>
      <c r="B75" s="6"/>
      <c r="C75" s="9" t="s">
        <v>86</v>
      </c>
      <c r="D75" s="9"/>
      <c r="E75" s="11"/>
      <c r="F75" s="10">
        <f>F76+F77+F78+F79+F80+F81+F82+F83+F84+F85+F86</f>
        <v>284701</v>
      </c>
    </row>
    <row r="76" spans="1:6" ht="22.5">
      <c r="A76" s="6"/>
      <c r="B76" s="6"/>
      <c r="C76" s="9" t="s">
        <v>87</v>
      </c>
      <c r="D76" s="9" t="s">
        <v>73</v>
      </c>
      <c r="E76" s="11" t="s">
        <v>15</v>
      </c>
      <c r="F76" s="10">
        <v>2839</v>
      </c>
    </row>
    <row r="77" spans="1:6" ht="22.5">
      <c r="A77" s="6"/>
      <c r="B77" s="6"/>
      <c r="C77" s="9" t="s">
        <v>88</v>
      </c>
      <c r="D77" s="9" t="s">
        <v>73</v>
      </c>
      <c r="E77" s="11" t="s">
        <v>15</v>
      </c>
      <c r="F77" s="10">
        <v>46000</v>
      </c>
    </row>
    <row r="78" spans="1:6" ht="22.5">
      <c r="A78" s="6"/>
      <c r="B78" s="6"/>
      <c r="C78" s="9" t="s">
        <v>89</v>
      </c>
      <c r="D78" s="9" t="s">
        <v>73</v>
      </c>
      <c r="E78" s="11" t="s">
        <v>15</v>
      </c>
      <c r="F78" s="10">
        <v>2943</v>
      </c>
    </row>
    <row r="79" spans="1:6" ht="22.5">
      <c r="A79" s="6"/>
      <c r="B79" s="6"/>
      <c r="C79" s="9" t="s">
        <v>90</v>
      </c>
      <c r="D79" s="9" t="s">
        <v>73</v>
      </c>
      <c r="E79" s="11" t="s">
        <v>15</v>
      </c>
      <c r="F79" s="10">
        <v>3500</v>
      </c>
    </row>
    <row r="80" spans="1:6" ht="22.5">
      <c r="A80" s="6"/>
      <c r="B80" s="6"/>
      <c r="C80" s="9" t="s">
        <v>91</v>
      </c>
      <c r="D80" s="9" t="s">
        <v>73</v>
      </c>
      <c r="E80" s="11" t="s">
        <v>15</v>
      </c>
      <c r="F80" s="10">
        <v>2943</v>
      </c>
    </row>
    <row r="81" spans="1:6" ht="22.5">
      <c r="A81" s="6"/>
      <c r="B81" s="6"/>
      <c r="C81" s="9" t="s">
        <v>92</v>
      </c>
      <c r="D81" s="9" t="s">
        <v>26</v>
      </c>
      <c r="E81" s="11" t="s">
        <v>15</v>
      </c>
      <c r="F81" s="10">
        <v>31476</v>
      </c>
    </row>
    <row r="82" spans="1:6" ht="22.5">
      <c r="A82" s="6"/>
      <c r="B82" s="6"/>
      <c r="C82" s="9" t="s">
        <v>93</v>
      </c>
      <c r="D82" s="9" t="s">
        <v>94</v>
      </c>
      <c r="E82" s="11" t="s">
        <v>15</v>
      </c>
      <c r="F82" s="10">
        <v>50000</v>
      </c>
    </row>
    <row r="83" spans="1:6" ht="22.5">
      <c r="A83" s="6"/>
      <c r="B83" s="6"/>
      <c r="C83" s="9" t="s">
        <v>95</v>
      </c>
      <c r="D83" s="9" t="s">
        <v>94</v>
      </c>
      <c r="E83" s="11" t="s">
        <v>15</v>
      </c>
      <c r="F83" s="10">
        <v>50000</v>
      </c>
    </row>
    <row r="84" spans="1:6" ht="33.75">
      <c r="A84" s="6"/>
      <c r="B84" s="6"/>
      <c r="C84" s="9" t="s">
        <v>96</v>
      </c>
      <c r="D84" s="9" t="s">
        <v>97</v>
      </c>
      <c r="E84" s="11" t="s">
        <v>15</v>
      </c>
      <c r="F84" s="10">
        <v>60000</v>
      </c>
    </row>
    <row r="85" spans="1:6" ht="22.5">
      <c r="A85" s="6"/>
      <c r="B85" s="6"/>
      <c r="C85" s="9" t="s">
        <v>98</v>
      </c>
      <c r="D85" s="9" t="s">
        <v>99</v>
      </c>
      <c r="E85" s="11" t="s">
        <v>15</v>
      </c>
      <c r="F85" s="10">
        <v>30000</v>
      </c>
    </row>
    <row r="86" spans="1:6" ht="22.5">
      <c r="A86" s="6"/>
      <c r="B86" s="6"/>
      <c r="C86" s="9" t="s">
        <v>100</v>
      </c>
      <c r="D86" s="9"/>
      <c r="E86" s="11" t="s">
        <v>15</v>
      </c>
      <c r="F86" s="10">
        <v>5000</v>
      </c>
    </row>
    <row r="87" spans="1:6" ht="12.75">
      <c r="A87" s="6"/>
      <c r="B87" s="6"/>
      <c r="C87" s="9"/>
      <c r="D87" s="9"/>
      <c r="E87" s="11"/>
      <c r="F87" s="10"/>
    </row>
    <row r="88" spans="1:6" ht="12.75">
      <c r="A88" s="6"/>
      <c r="B88" s="6"/>
      <c r="C88" s="9" t="s">
        <v>101</v>
      </c>
      <c r="D88" s="9"/>
      <c r="E88" s="11"/>
      <c r="F88" s="10">
        <f>F89+F90+F91+F92+F93+F94+F95+F96+F97+F98+F99</f>
        <v>60915</v>
      </c>
    </row>
    <row r="89" spans="1:6" ht="22.5">
      <c r="A89" s="6"/>
      <c r="B89" s="6"/>
      <c r="C89" s="9" t="s">
        <v>102</v>
      </c>
      <c r="D89" s="9" t="s">
        <v>73</v>
      </c>
      <c r="E89" s="11" t="s">
        <v>15</v>
      </c>
      <c r="F89" s="10">
        <v>6282</v>
      </c>
    </row>
    <row r="90" spans="1:6" ht="22.5">
      <c r="A90" s="6"/>
      <c r="B90" s="6"/>
      <c r="C90" s="9" t="s">
        <v>103</v>
      </c>
      <c r="D90" s="9" t="s">
        <v>73</v>
      </c>
      <c r="E90" s="11" t="s">
        <v>15</v>
      </c>
      <c r="F90" s="10">
        <v>8000</v>
      </c>
    </row>
    <row r="91" spans="1:6" ht="22.5">
      <c r="A91" s="6"/>
      <c r="B91" s="6"/>
      <c r="C91" s="9" t="s">
        <v>104</v>
      </c>
      <c r="D91" s="9" t="s">
        <v>73</v>
      </c>
      <c r="E91" s="11" t="s">
        <v>15</v>
      </c>
      <c r="F91" s="10">
        <v>3500</v>
      </c>
    </row>
    <row r="92" spans="1:6" ht="22.5">
      <c r="A92" s="6"/>
      <c r="B92" s="6"/>
      <c r="C92" s="9" t="s">
        <v>105</v>
      </c>
      <c r="D92" s="9" t="s">
        <v>73</v>
      </c>
      <c r="E92" s="11" t="s">
        <v>15</v>
      </c>
      <c r="F92" s="10">
        <v>5876</v>
      </c>
    </row>
    <row r="93" spans="1:6" ht="22.5">
      <c r="A93" s="6"/>
      <c r="B93" s="6"/>
      <c r="C93" s="9" t="s">
        <v>106</v>
      </c>
      <c r="D93" s="9" t="s">
        <v>73</v>
      </c>
      <c r="E93" s="11" t="s">
        <v>15</v>
      </c>
      <c r="F93" s="10">
        <v>3500</v>
      </c>
    </row>
    <row r="94" spans="1:6" ht="23.25" customHeight="1">
      <c r="A94" s="6"/>
      <c r="B94" s="6"/>
      <c r="C94" s="9" t="s">
        <v>107</v>
      </c>
      <c r="D94" s="9" t="s">
        <v>73</v>
      </c>
      <c r="E94" s="11" t="s">
        <v>15</v>
      </c>
      <c r="F94" s="10">
        <v>8936</v>
      </c>
    </row>
    <row r="95" spans="1:6" ht="22.5">
      <c r="A95" s="6"/>
      <c r="B95" s="6"/>
      <c r="C95" s="9" t="s">
        <v>108</v>
      </c>
      <c r="D95" s="9" t="s">
        <v>73</v>
      </c>
      <c r="E95" s="11" t="s">
        <v>15</v>
      </c>
      <c r="F95" s="10">
        <v>5876</v>
      </c>
    </row>
    <row r="96" spans="1:6" ht="12.75">
      <c r="A96" s="6"/>
      <c r="B96" s="6"/>
      <c r="C96" s="9" t="s">
        <v>109</v>
      </c>
      <c r="D96" s="9" t="s">
        <v>73</v>
      </c>
      <c r="E96" s="11" t="s">
        <v>15</v>
      </c>
      <c r="F96" s="10">
        <v>3945</v>
      </c>
    </row>
    <row r="97" spans="1:6" ht="22.5">
      <c r="A97" s="6"/>
      <c r="B97" s="6"/>
      <c r="C97" s="9" t="s">
        <v>110</v>
      </c>
      <c r="D97" s="9" t="s">
        <v>73</v>
      </c>
      <c r="E97" s="11" t="s">
        <v>15</v>
      </c>
      <c r="F97" s="10">
        <v>3300</v>
      </c>
    </row>
    <row r="98" spans="1:6" ht="22.5">
      <c r="A98" s="6"/>
      <c r="B98" s="6"/>
      <c r="C98" s="9" t="s">
        <v>111</v>
      </c>
      <c r="D98" s="9" t="s">
        <v>73</v>
      </c>
      <c r="E98" s="11" t="s">
        <v>15</v>
      </c>
      <c r="F98" s="10">
        <v>4500</v>
      </c>
    </row>
    <row r="99" spans="1:6" ht="22.5">
      <c r="A99" s="6"/>
      <c r="B99" s="6"/>
      <c r="C99" s="9" t="s">
        <v>112</v>
      </c>
      <c r="D99" s="9" t="s">
        <v>73</v>
      </c>
      <c r="E99" s="11" t="s">
        <v>15</v>
      </c>
      <c r="F99" s="10">
        <v>7200</v>
      </c>
    </row>
    <row r="100" spans="1:6" ht="12.75">
      <c r="A100" s="6"/>
      <c r="B100" s="6"/>
      <c r="C100" s="9"/>
      <c r="D100" s="9"/>
      <c r="E100" s="11"/>
      <c r="F100" s="10"/>
    </row>
    <row r="101" spans="1:6" ht="12.75">
      <c r="A101" s="6"/>
      <c r="B101" s="6"/>
      <c r="C101" s="9" t="s">
        <v>113</v>
      </c>
      <c r="D101" s="9"/>
      <c r="E101" s="11"/>
      <c r="F101" s="10">
        <f>F102+F103+F104+F105+F106+F107+F108</f>
        <v>4316486</v>
      </c>
    </row>
    <row r="102" spans="1:6" ht="22.5">
      <c r="A102" s="6"/>
      <c r="B102" s="6"/>
      <c r="C102" s="9" t="s">
        <v>114</v>
      </c>
      <c r="D102" s="9" t="s">
        <v>73</v>
      </c>
      <c r="E102" s="11" t="s">
        <v>15</v>
      </c>
      <c r="F102" s="22">
        <v>2943</v>
      </c>
    </row>
    <row r="103" spans="1:6" ht="22.5">
      <c r="A103" s="6"/>
      <c r="B103" s="6"/>
      <c r="C103" s="9" t="s">
        <v>115</v>
      </c>
      <c r="D103" s="9" t="s">
        <v>73</v>
      </c>
      <c r="E103" s="11" t="s">
        <v>15</v>
      </c>
      <c r="F103" s="10">
        <v>2943</v>
      </c>
    </row>
    <row r="104" spans="1:6" ht="22.5">
      <c r="A104" s="6"/>
      <c r="B104" s="6"/>
      <c r="C104" s="9" t="s">
        <v>116</v>
      </c>
      <c r="D104" s="9" t="s">
        <v>59</v>
      </c>
      <c r="E104" s="11" t="s">
        <v>12</v>
      </c>
      <c r="F104" s="10">
        <v>3080600</v>
      </c>
    </row>
    <row r="105" spans="1:6" ht="12.75">
      <c r="A105" s="6"/>
      <c r="B105" s="6"/>
      <c r="C105" s="9" t="s">
        <v>117</v>
      </c>
      <c r="D105" s="9" t="s">
        <v>59</v>
      </c>
      <c r="E105" s="11" t="s">
        <v>12</v>
      </c>
      <c r="F105" s="10">
        <v>1100000</v>
      </c>
    </row>
    <row r="106" spans="1:6" ht="22.5">
      <c r="A106" s="6"/>
      <c r="B106" s="6"/>
      <c r="C106" s="9" t="s">
        <v>118</v>
      </c>
      <c r="D106" s="9" t="s">
        <v>73</v>
      </c>
      <c r="E106" s="11" t="s">
        <v>15</v>
      </c>
      <c r="F106" s="10">
        <v>10000</v>
      </c>
    </row>
    <row r="107" spans="1:6" ht="22.5">
      <c r="A107" s="6"/>
      <c r="B107" s="6"/>
      <c r="C107" s="9" t="s">
        <v>119</v>
      </c>
      <c r="D107" s="9" t="s">
        <v>0</v>
      </c>
      <c r="E107" s="11" t="s">
        <v>15</v>
      </c>
      <c r="F107" s="10">
        <v>60000</v>
      </c>
    </row>
    <row r="108" spans="1:6" ht="22.5">
      <c r="A108" s="6"/>
      <c r="B108" s="6"/>
      <c r="C108" s="9" t="s">
        <v>120</v>
      </c>
      <c r="D108" s="9" t="s">
        <v>0</v>
      </c>
      <c r="E108" s="11" t="s">
        <v>15</v>
      </c>
      <c r="F108" s="10">
        <v>60000</v>
      </c>
    </row>
    <row r="109" spans="1:6" ht="12.75">
      <c r="A109" s="6"/>
      <c r="B109" s="6"/>
      <c r="C109" s="9"/>
      <c r="D109" s="9"/>
      <c r="E109" s="11"/>
      <c r="F109" s="10"/>
    </row>
    <row r="110" spans="1:6" ht="22.5">
      <c r="A110" s="6"/>
      <c r="B110" s="6"/>
      <c r="C110" s="9" t="s">
        <v>121</v>
      </c>
      <c r="D110" s="9"/>
      <c r="E110" s="11"/>
      <c r="F110" s="10">
        <f>F111</f>
        <v>8000</v>
      </c>
    </row>
    <row r="111" spans="1:6" ht="21" customHeight="1">
      <c r="A111" s="6"/>
      <c r="B111" s="6"/>
      <c r="C111" s="9" t="s">
        <v>122</v>
      </c>
      <c r="D111" s="9" t="s">
        <v>11</v>
      </c>
      <c r="E111" s="11" t="s">
        <v>15</v>
      </c>
      <c r="F111" s="10">
        <v>8000</v>
      </c>
    </row>
    <row r="112" spans="1:6" ht="12.75" customHeight="1">
      <c r="A112" s="6"/>
      <c r="B112" s="6"/>
      <c r="C112" s="9"/>
      <c r="D112" s="9"/>
      <c r="E112" s="11"/>
      <c r="F112" s="10"/>
    </row>
    <row r="113" spans="1:6" ht="12" customHeight="1">
      <c r="A113" s="6"/>
      <c r="B113" s="6"/>
      <c r="C113" s="23" t="s">
        <v>123</v>
      </c>
      <c r="D113" s="9"/>
      <c r="E113" s="11"/>
      <c r="F113" s="24">
        <f>F114</f>
        <v>16000</v>
      </c>
    </row>
    <row r="114" spans="1:6" ht="11.25" customHeight="1">
      <c r="A114" s="6"/>
      <c r="B114" s="6"/>
      <c r="C114" s="9" t="s">
        <v>124</v>
      </c>
      <c r="D114" s="9"/>
      <c r="E114" s="11"/>
      <c r="F114" s="10">
        <f>F115</f>
        <v>16000</v>
      </c>
    </row>
    <row r="115" spans="1:6" ht="22.5" customHeight="1">
      <c r="A115" s="6"/>
      <c r="B115" s="6"/>
      <c r="C115" s="9" t="s">
        <v>125</v>
      </c>
      <c r="D115" s="9"/>
      <c r="E115" s="11" t="s">
        <v>15</v>
      </c>
      <c r="F115" s="10">
        <v>16000</v>
      </c>
    </row>
    <row r="116" spans="1:6" ht="11.25" customHeight="1">
      <c r="A116" s="6"/>
      <c r="B116" s="6"/>
      <c r="C116" s="9"/>
      <c r="D116" s="9"/>
      <c r="E116" s="11"/>
      <c r="F116" s="10"/>
    </row>
    <row r="117" spans="1:6" ht="12.75">
      <c r="A117" s="6"/>
      <c r="B117" s="6"/>
      <c r="C117" s="6" t="s">
        <v>126</v>
      </c>
      <c r="D117" s="9"/>
      <c r="E117" s="11"/>
      <c r="F117" s="7">
        <f>F118</f>
        <v>150000</v>
      </c>
    </row>
    <row r="118" spans="1:6" ht="12.75">
      <c r="A118" s="6"/>
      <c r="B118" s="9"/>
      <c r="C118" s="9" t="s">
        <v>127</v>
      </c>
      <c r="D118" s="9"/>
      <c r="E118" s="11"/>
      <c r="F118" s="10">
        <f>F119</f>
        <v>150000</v>
      </c>
    </row>
    <row r="119" spans="1:6" ht="33.75">
      <c r="A119" s="6"/>
      <c r="B119" s="6"/>
      <c r="C119" s="9" t="s">
        <v>128</v>
      </c>
      <c r="D119" s="9" t="s">
        <v>0</v>
      </c>
      <c r="E119" s="11" t="s">
        <v>15</v>
      </c>
      <c r="F119" s="10">
        <v>150000</v>
      </c>
    </row>
    <row r="120" spans="1:6" ht="12.75">
      <c r="A120" s="13"/>
      <c r="B120" s="6"/>
      <c r="C120" s="6"/>
      <c r="D120" s="9"/>
      <c r="E120" s="11"/>
      <c r="F120" s="7"/>
    </row>
    <row r="121" spans="1:6" s="8" customFormat="1" ht="12.75">
      <c r="A121" s="6" t="s">
        <v>129</v>
      </c>
      <c r="B121" s="6"/>
      <c r="C121" s="6" t="s">
        <v>130</v>
      </c>
      <c r="D121" s="6"/>
      <c r="E121" s="3"/>
      <c r="F121" s="7">
        <f>F122</f>
        <v>38339</v>
      </c>
    </row>
    <row r="122" spans="1:6" ht="12.75">
      <c r="A122" s="6"/>
      <c r="B122" s="6"/>
      <c r="C122" s="9" t="s">
        <v>131</v>
      </c>
      <c r="D122" s="9"/>
      <c r="E122" s="11"/>
      <c r="F122" s="10">
        <f>F123+F124+F125+F126+F127+F128+F129</f>
        <v>38339</v>
      </c>
    </row>
    <row r="123" spans="1:6" ht="22.5">
      <c r="A123" s="6"/>
      <c r="B123" s="6"/>
      <c r="C123" s="9" t="s">
        <v>132</v>
      </c>
      <c r="D123" s="9" t="s">
        <v>73</v>
      </c>
      <c r="E123" s="11" t="s">
        <v>15</v>
      </c>
      <c r="F123" s="10">
        <v>6000</v>
      </c>
    </row>
    <row r="124" spans="1:6" ht="22.5">
      <c r="A124" s="6"/>
      <c r="B124" s="6"/>
      <c r="C124" s="9" t="s">
        <v>133</v>
      </c>
      <c r="D124" s="9" t="s">
        <v>73</v>
      </c>
      <c r="E124" s="11" t="s">
        <v>15</v>
      </c>
      <c r="F124" s="10">
        <v>6000</v>
      </c>
    </row>
    <row r="125" spans="1:6" ht="22.5">
      <c r="A125" s="6"/>
      <c r="B125" s="6"/>
      <c r="C125" s="9" t="s">
        <v>134</v>
      </c>
      <c r="D125" s="9" t="s">
        <v>73</v>
      </c>
      <c r="E125" s="11" t="s">
        <v>15</v>
      </c>
      <c r="F125" s="10">
        <v>4276</v>
      </c>
    </row>
    <row r="126" spans="1:6" ht="12.75">
      <c r="A126" s="6" t="s">
        <v>135</v>
      </c>
      <c r="B126" s="6"/>
      <c r="C126" s="9" t="s">
        <v>136</v>
      </c>
      <c r="D126" s="9" t="s">
        <v>73</v>
      </c>
      <c r="E126" s="11" t="s">
        <v>15</v>
      </c>
      <c r="F126" s="10">
        <v>6229</v>
      </c>
    </row>
    <row r="127" spans="1:6" ht="22.5">
      <c r="A127" s="6"/>
      <c r="B127" s="6"/>
      <c r="C127" s="9" t="s">
        <v>137</v>
      </c>
      <c r="D127" s="9" t="s">
        <v>73</v>
      </c>
      <c r="E127" s="11" t="s">
        <v>15</v>
      </c>
      <c r="F127" s="10">
        <v>4822</v>
      </c>
    </row>
    <row r="128" spans="1:6" ht="22.5">
      <c r="A128" s="6"/>
      <c r="B128" s="6"/>
      <c r="C128" s="9" t="s">
        <v>138</v>
      </c>
      <c r="D128" s="9" t="s">
        <v>73</v>
      </c>
      <c r="E128" s="11" t="s">
        <v>15</v>
      </c>
      <c r="F128" s="10">
        <v>5136</v>
      </c>
    </row>
    <row r="129" spans="1:6" ht="22.5">
      <c r="A129" s="6"/>
      <c r="B129" s="6"/>
      <c r="C129" s="9" t="s">
        <v>139</v>
      </c>
      <c r="D129" s="9" t="s">
        <v>73</v>
      </c>
      <c r="E129" s="11" t="s">
        <v>15</v>
      </c>
      <c r="F129" s="10">
        <v>5876</v>
      </c>
    </row>
    <row r="130" spans="1:6" ht="12.75">
      <c r="A130" s="6"/>
      <c r="B130" s="6"/>
      <c r="C130" s="9"/>
      <c r="D130" s="9"/>
      <c r="E130" s="11"/>
      <c r="F130" s="10"/>
    </row>
    <row r="131" spans="1:6" ht="22.5">
      <c r="A131" s="6"/>
      <c r="B131" s="6"/>
      <c r="C131" s="23" t="s">
        <v>140</v>
      </c>
      <c r="D131" s="9"/>
      <c r="E131" s="11"/>
      <c r="F131" s="24">
        <f>F132+F135+F138+F141</f>
        <v>1132146</v>
      </c>
    </row>
    <row r="132" spans="1:6" ht="12.75">
      <c r="A132" s="6"/>
      <c r="B132" s="6"/>
      <c r="C132" s="12" t="s">
        <v>141</v>
      </c>
      <c r="D132" s="9"/>
      <c r="E132" s="11"/>
      <c r="F132" s="20">
        <f>F133</f>
        <v>914589</v>
      </c>
    </row>
    <row r="133" spans="1:6" ht="22.5">
      <c r="A133" s="6"/>
      <c r="B133" s="6"/>
      <c r="C133" s="12" t="s">
        <v>142</v>
      </c>
      <c r="D133" s="9"/>
      <c r="E133" s="11" t="s">
        <v>12</v>
      </c>
      <c r="F133" s="20">
        <v>914589</v>
      </c>
    </row>
    <row r="134" spans="1:6" ht="12.75">
      <c r="A134" s="6"/>
      <c r="B134" s="6"/>
      <c r="C134" s="12"/>
      <c r="D134" s="9"/>
      <c r="E134" s="11"/>
      <c r="F134" s="20"/>
    </row>
    <row r="135" spans="1:6" ht="12.75">
      <c r="A135" s="6"/>
      <c r="B135" s="6"/>
      <c r="C135" s="12" t="s">
        <v>143</v>
      </c>
      <c r="D135" s="9"/>
      <c r="E135" s="11"/>
      <c r="F135" s="20">
        <f>F136</f>
        <v>10000</v>
      </c>
    </row>
    <row r="136" spans="1:6" ht="22.5">
      <c r="A136" s="6"/>
      <c r="B136" s="6"/>
      <c r="C136" s="12" t="s">
        <v>144</v>
      </c>
      <c r="D136" s="9"/>
      <c r="E136" s="11"/>
      <c r="F136" s="20">
        <v>10000</v>
      </c>
    </row>
    <row r="137" spans="1:6" ht="12.75">
      <c r="A137" s="6"/>
      <c r="B137" s="6"/>
      <c r="C137" s="23"/>
      <c r="D137" s="9"/>
      <c r="E137" s="11"/>
      <c r="F137" s="24"/>
    </row>
    <row r="138" spans="1:6" ht="12.75">
      <c r="A138" s="6"/>
      <c r="B138" s="6"/>
      <c r="C138" s="12" t="s">
        <v>145</v>
      </c>
      <c r="D138" s="9"/>
      <c r="E138" s="11"/>
      <c r="F138" s="20">
        <f>F139</f>
        <v>13000</v>
      </c>
    </row>
    <row r="139" spans="1:6" ht="67.5">
      <c r="A139" s="6"/>
      <c r="B139" s="6"/>
      <c r="C139" s="12" t="s">
        <v>146</v>
      </c>
      <c r="D139" s="9" t="s">
        <v>147</v>
      </c>
      <c r="E139" s="11" t="s">
        <v>15</v>
      </c>
      <c r="F139" s="20">
        <v>13000</v>
      </c>
    </row>
    <row r="140" spans="1:6" ht="12.75">
      <c r="A140" s="6"/>
      <c r="B140" s="6"/>
      <c r="C140" s="23"/>
      <c r="D140" s="9"/>
      <c r="E140" s="11"/>
      <c r="F140" s="24"/>
    </row>
    <row r="141" spans="1:6" ht="12.75">
      <c r="A141" s="6"/>
      <c r="B141" s="6"/>
      <c r="C141" s="9" t="s">
        <v>148</v>
      </c>
      <c r="D141" s="9"/>
      <c r="E141" s="11"/>
      <c r="F141" s="10">
        <f>F142+F143+F144+F145+F146+F147+F148+F149+F150+F151+F152+F153+F154+F155+F156+F157+F158+F159+F160+F161+F162+F163+F164+F165+F166+F167+F168</f>
        <v>194557</v>
      </c>
    </row>
    <row r="142" spans="1:6" ht="22.5">
      <c r="A142" s="6"/>
      <c r="B142" s="6"/>
      <c r="C142" s="9" t="s">
        <v>149</v>
      </c>
      <c r="D142" s="9" t="s">
        <v>150</v>
      </c>
      <c r="E142" s="11" t="s">
        <v>15</v>
      </c>
      <c r="F142" s="10">
        <v>6000</v>
      </c>
    </row>
    <row r="143" spans="1:6" ht="22.5">
      <c r="A143" s="6"/>
      <c r="B143" s="6"/>
      <c r="C143" s="9" t="s">
        <v>151</v>
      </c>
      <c r="D143" s="9" t="s">
        <v>152</v>
      </c>
      <c r="E143" s="11" t="s">
        <v>15</v>
      </c>
      <c r="F143" s="10">
        <v>15000</v>
      </c>
    </row>
    <row r="144" spans="1:6" ht="22.5">
      <c r="A144" s="6"/>
      <c r="B144" s="6"/>
      <c r="C144" s="9" t="s">
        <v>153</v>
      </c>
      <c r="D144" s="9" t="s">
        <v>17</v>
      </c>
      <c r="E144" s="11" t="s">
        <v>15</v>
      </c>
      <c r="F144" s="10">
        <v>1300</v>
      </c>
    </row>
    <row r="145" spans="1:6" ht="22.5">
      <c r="A145" s="6"/>
      <c r="B145" s="6"/>
      <c r="C145" s="9" t="s">
        <v>154</v>
      </c>
      <c r="D145" s="9" t="s">
        <v>17</v>
      </c>
      <c r="E145" s="11" t="s">
        <v>15</v>
      </c>
      <c r="F145" s="10">
        <v>1300</v>
      </c>
    </row>
    <row r="146" spans="1:6" ht="22.5">
      <c r="A146" s="6"/>
      <c r="B146" s="6"/>
      <c r="C146" s="9" t="s">
        <v>155</v>
      </c>
      <c r="D146" s="9" t="s">
        <v>17</v>
      </c>
      <c r="E146" s="11" t="s">
        <v>15</v>
      </c>
      <c r="F146" s="10">
        <v>1200</v>
      </c>
    </row>
    <row r="147" spans="1:6" ht="22.5">
      <c r="A147" s="6"/>
      <c r="B147" s="6"/>
      <c r="C147" s="9" t="s">
        <v>156</v>
      </c>
      <c r="D147" s="9" t="s">
        <v>17</v>
      </c>
      <c r="E147" s="11" t="s">
        <v>15</v>
      </c>
      <c r="F147" s="10">
        <v>1200</v>
      </c>
    </row>
    <row r="148" spans="1:6" ht="22.5">
      <c r="A148" s="6"/>
      <c r="B148" s="6"/>
      <c r="C148" s="9" t="s">
        <v>157</v>
      </c>
      <c r="D148" s="9" t="s">
        <v>17</v>
      </c>
      <c r="E148" s="11" t="s">
        <v>15</v>
      </c>
      <c r="F148" s="10">
        <v>5000</v>
      </c>
    </row>
    <row r="149" spans="1:6" ht="22.5">
      <c r="A149" s="6"/>
      <c r="B149" s="6"/>
      <c r="C149" s="9" t="s">
        <v>158</v>
      </c>
      <c r="D149" s="9" t="s">
        <v>17</v>
      </c>
      <c r="E149" s="11" t="s">
        <v>15</v>
      </c>
      <c r="F149" s="10">
        <v>3400</v>
      </c>
    </row>
    <row r="150" spans="1:6" ht="22.5">
      <c r="A150" s="6"/>
      <c r="B150" s="6"/>
      <c r="C150" s="9" t="s">
        <v>159</v>
      </c>
      <c r="D150" s="9" t="s">
        <v>17</v>
      </c>
      <c r="E150" s="11" t="s">
        <v>15</v>
      </c>
      <c r="F150" s="10">
        <v>7500</v>
      </c>
    </row>
    <row r="151" spans="1:6" ht="22.5">
      <c r="A151" s="6"/>
      <c r="B151" s="6"/>
      <c r="C151" s="9" t="s">
        <v>160</v>
      </c>
      <c r="D151" s="9" t="s">
        <v>17</v>
      </c>
      <c r="E151" s="11" t="s">
        <v>15</v>
      </c>
      <c r="F151" s="10">
        <v>1500</v>
      </c>
    </row>
    <row r="152" spans="1:6" ht="22.5">
      <c r="A152" s="6"/>
      <c r="B152" s="6"/>
      <c r="C152" s="9" t="s">
        <v>161</v>
      </c>
      <c r="D152" s="9" t="s">
        <v>17</v>
      </c>
      <c r="E152" s="11" t="s">
        <v>15</v>
      </c>
      <c r="F152" s="10">
        <v>1500</v>
      </c>
    </row>
    <row r="153" spans="1:6" ht="22.5">
      <c r="A153" s="6"/>
      <c r="B153" s="6"/>
      <c r="C153" s="9" t="s">
        <v>162</v>
      </c>
      <c r="D153" s="9" t="s">
        <v>17</v>
      </c>
      <c r="E153" s="11" t="s">
        <v>15</v>
      </c>
      <c r="F153" s="10">
        <v>22500</v>
      </c>
    </row>
    <row r="154" spans="1:6" ht="22.5">
      <c r="A154" s="6"/>
      <c r="B154" s="6"/>
      <c r="C154" s="9" t="s">
        <v>163</v>
      </c>
      <c r="D154" s="9" t="s">
        <v>17</v>
      </c>
      <c r="E154" s="11" t="s">
        <v>15</v>
      </c>
      <c r="F154" s="10">
        <v>7000</v>
      </c>
    </row>
    <row r="155" spans="1:6" ht="22.5">
      <c r="A155" s="6"/>
      <c r="B155" s="6"/>
      <c r="C155" s="9" t="s">
        <v>164</v>
      </c>
      <c r="D155" s="9" t="s">
        <v>17</v>
      </c>
      <c r="E155" s="11" t="s">
        <v>15</v>
      </c>
      <c r="F155" s="10">
        <v>37257</v>
      </c>
    </row>
    <row r="156" spans="1:6" ht="22.5">
      <c r="A156" s="6"/>
      <c r="B156" s="6"/>
      <c r="C156" s="9" t="s">
        <v>165</v>
      </c>
      <c r="D156" s="9" t="s">
        <v>17</v>
      </c>
      <c r="E156" s="11" t="s">
        <v>15</v>
      </c>
      <c r="F156" s="10">
        <v>2400</v>
      </c>
    </row>
    <row r="157" spans="1:6" ht="22.5">
      <c r="A157" s="6"/>
      <c r="B157" s="6"/>
      <c r="C157" s="9" t="s">
        <v>166</v>
      </c>
      <c r="D157" s="9" t="s">
        <v>17</v>
      </c>
      <c r="E157" s="11" t="s">
        <v>15</v>
      </c>
      <c r="F157" s="10">
        <v>2600</v>
      </c>
    </row>
    <row r="158" spans="1:6" ht="22.5">
      <c r="A158" s="6"/>
      <c r="B158" s="6"/>
      <c r="C158" s="9" t="s">
        <v>167</v>
      </c>
      <c r="D158" s="9" t="s">
        <v>17</v>
      </c>
      <c r="E158" s="11" t="s">
        <v>15</v>
      </c>
      <c r="F158" s="10">
        <v>1500</v>
      </c>
    </row>
    <row r="159" spans="1:6" ht="22.5">
      <c r="A159" s="6"/>
      <c r="B159" s="6"/>
      <c r="C159" s="9" t="s">
        <v>168</v>
      </c>
      <c r="D159" s="9" t="s">
        <v>17</v>
      </c>
      <c r="E159" s="11" t="s">
        <v>15</v>
      </c>
      <c r="F159" s="10">
        <v>2500</v>
      </c>
    </row>
    <row r="160" spans="1:6" ht="22.5">
      <c r="A160" s="6"/>
      <c r="B160" s="6"/>
      <c r="C160" s="9" t="s">
        <v>169</v>
      </c>
      <c r="D160" s="9" t="s">
        <v>17</v>
      </c>
      <c r="E160" s="11" t="s">
        <v>15</v>
      </c>
      <c r="F160" s="10">
        <v>7900</v>
      </c>
    </row>
    <row r="161" spans="1:6" ht="22.5">
      <c r="A161" s="6"/>
      <c r="B161" s="6"/>
      <c r="C161" s="9" t="s">
        <v>170</v>
      </c>
      <c r="D161" s="9" t="s">
        <v>17</v>
      </c>
      <c r="E161" s="11" t="s">
        <v>15</v>
      </c>
      <c r="F161" s="10">
        <v>6000</v>
      </c>
    </row>
    <row r="162" spans="1:6" ht="45">
      <c r="A162" s="6"/>
      <c r="B162" s="6"/>
      <c r="C162" s="9" t="s">
        <v>171</v>
      </c>
      <c r="D162" s="9" t="s">
        <v>17</v>
      </c>
      <c r="E162" s="11" t="s">
        <v>15</v>
      </c>
      <c r="F162" s="10">
        <v>8000</v>
      </c>
    </row>
    <row r="163" spans="1:6" ht="22.5">
      <c r="A163" s="6"/>
      <c r="B163" s="6"/>
      <c r="C163" s="9" t="s">
        <v>172</v>
      </c>
      <c r="D163" s="9"/>
      <c r="E163" s="11" t="s">
        <v>15</v>
      </c>
      <c r="F163" s="10">
        <v>30000</v>
      </c>
    </row>
    <row r="164" spans="1:6" ht="22.5">
      <c r="A164" s="6"/>
      <c r="B164" s="6"/>
      <c r="C164" s="9" t="s">
        <v>173</v>
      </c>
      <c r="D164" s="9"/>
      <c r="E164" s="11" t="s">
        <v>15</v>
      </c>
      <c r="F164" s="10">
        <v>4000</v>
      </c>
    </row>
    <row r="165" spans="1:6" ht="22.5">
      <c r="A165" s="6"/>
      <c r="B165" s="6"/>
      <c r="C165" s="9" t="s">
        <v>174</v>
      </c>
      <c r="D165" s="9"/>
      <c r="E165" s="11" t="s">
        <v>15</v>
      </c>
      <c r="F165" s="10">
        <v>4000</v>
      </c>
    </row>
    <row r="166" spans="1:6" ht="22.5">
      <c r="A166" s="6"/>
      <c r="B166" s="6"/>
      <c r="C166" s="9" t="s">
        <v>175</v>
      </c>
      <c r="D166" s="9"/>
      <c r="E166" s="11" t="s">
        <v>15</v>
      </c>
      <c r="F166" s="10">
        <v>4000</v>
      </c>
    </row>
    <row r="167" spans="1:6" ht="22.5">
      <c r="A167" s="6"/>
      <c r="B167" s="6"/>
      <c r="C167" s="9" t="s">
        <v>176</v>
      </c>
      <c r="D167" s="9" t="s">
        <v>0</v>
      </c>
      <c r="E167" s="11" t="s">
        <v>15</v>
      </c>
      <c r="F167" s="10">
        <v>6000</v>
      </c>
    </row>
    <row r="168" spans="1:6" ht="22.5">
      <c r="A168" s="6"/>
      <c r="B168" s="6"/>
      <c r="C168" s="9" t="s">
        <v>177</v>
      </c>
      <c r="D168" s="9" t="s">
        <v>0</v>
      </c>
      <c r="E168" s="11" t="s">
        <v>15</v>
      </c>
      <c r="F168" s="10">
        <v>4000</v>
      </c>
    </row>
    <row r="169" spans="1:6" ht="12.75">
      <c r="A169" s="6"/>
      <c r="B169" s="6"/>
      <c r="C169" s="9"/>
      <c r="D169" s="9"/>
      <c r="E169" s="11"/>
      <c r="F169" s="10"/>
    </row>
    <row r="170" spans="1:6" ht="22.5">
      <c r="A170" s="6"/>
      <c r="B170" s="6"/>
      <c r="C170" s="6" t="s">
        <v>178</v>
      </c>
      <c r="D170" s="6"/>
      <c r="E170" s="3"/>
      <c r="F170" s="7">
        <f>F171+F175</f>
        <v>175000</v>
      </c>
    </row>
    <row r="171" spans="1:6" ht="12.75">
      <c r="A171" s="6"/>
      <c r="B171" s="6"/>
      <c r="C171" s="9" t="s">
        <v>179</v>
      </c>
      <c r="D171" s="9"/>
      <c r="E171" s="11"/>
      <c r="F171" s="10">
        <f>F172+F173</f>
        <v>174000</v>
      </c>
    </row>
    <row r="172" spans="1:6" ht="21.75" customHeight="1">
      <c r="A172" s="6"/>
      <c r="B172" s="6"/>
      <c r="C172" s="9" t="s">
        <v>180</v>
      </c>
      <c r="D172" s="9"/>
      <c r="E172" s="11" t="s">
        <v>12</v>
      </c>
      <c r="F172" s="10">
        <v>104000</v>
      </c>
    </row>
    <row r="173" spans="1:6" ht="23.25" customHeight="1">
      <c r="A173" s="6"/>
      <c r="B173" s="6"/>
      <c r="C173" s="9" t="s">
        <v>181</v>
      </c>
      <c r="D173" s="9"/>
      <c r="E173" s="11" t="s">
        <v>15</v>
      </c>
      <c r="F173" s="10">
        <v>70000</v>
      </c>
    </row>
    <row r="174" spans="1:6" ht="12.75" customHeight="1">
      <c r="A174" s="6"/>
      <c r="B174" s="6"/>
      <c r="C174" s="9"/>
      <c r="D174" s="9"/>
      <c r="E174" s="11"/>
      <c r="F174" s="10"/>
    </row>
    <row r="175" spans="1:6" ht="12.75">
      <c r="A175" s="6"/>
      <c r="B175" s="6"/>
      <c r="C175" s="9" t="s">
        <v>182</v>
      </c>
      <c r="D175" s="9"/>
      <c r="E175" s="11"/>
      <c r="F175" s="10">
        <f>F176</f>
        <v>1000</v>
      </c>
    </row>
    <row r="176" spans="1:6" ht="24" customHeight="1">
      <c r="A176" s="6"/>
      <c r="B176" s="6"/>
      <c r="C176" s="9" t="s">
        <v>183</v>
      </c>
      <c r="D176" s="9" t="s">
        <v>0</v>
      </c>
      <c r="E176" s="11" t="s">
        <v>12</v>
      </c>
      <c r="F176" s="10">
        <v>1000</v>
      </c>
    </row>
    <row r="177" spans="1:6" ht="12.75">
      <c r="A177" s="6"/>
      <c r="B177" s="6"/>
      <c r="C177" s="9"/>
      <c r="D177" s="9"/>
      <c r="E177" s="11"/>
      <c r="F177" s="10"/>
    </row>
    <row r="178" spans="1:6" s="8" customFormat="1" ht="12.75">
      <c r="A178" s="6"/>
      <c r="B178" s="6"/>
      <c r="C178" s="6" t="s">
        <v>184</v>
      </c>
      <c r="D178" s="6"/>
      <c r="E178" s="3"/>
      <c r="F178" s="7">
        <f>F179+F187</f>
        <v>8354700</v>
      </c>
    </row>
    <row r="179" spans="1:6" ht="12.75">
      <c r="A179" s="6"/>
      <c r="B179" s="6"/>
      <c r="C179" s="9" t="s">
        <v>185</v>
      </c>
      <c r="D179" s="9"/>
      <c r="E179" s="11"/>
      <c r="F179" s="10">
        <f>F180+F181+F182+F183+F184+F185</f>
        <v>8288200</v>
      </c>
    </row>
    <row r="180" spans="1:6" ht="23.25" customHeight="1">
      <c r="A180" s="25"/>
      <c r="B180" s="6"/>
      <c r="C180" s="9" t="s">
        <v>186</v>
      </c>
      <c r="D180" s="9"/>
      <c r="E180" s="11" t="s">
        <v>15</v>
      </c>
      <c r="F180" s="10">
        <v>31000</v>
      </c>
    </row>
    <row r="181" spans="1:6" ht="12.75">
      <c r="A181" s="25"/>
      <c r="B181" s="6"/>
      <c r="C181" s="9" t="s">
        <v>187</v>
      </c>
      <c r="D181" s="9" t="s">
        <v>188</v>
      </c>
      <c r="E181" s="11" t="s">
        <v>15</v>
      </c>
      <c r="F181" s="10">
        <v>29000</v>
      </c>
    </row>
    <row r="182" spans="1:6" ht="33.75">
      <c r="A182" s="25"/>
      <c r="B182" s="6" t="s">
        <v>189</v>
      </c>
      <c r="C182" s="26" t="s">
        <v>190</v>
      </c>
      <c r="D182" s="9" t="s">
        <v>59</v>
      </c>
      <c r="E182" s="11" t="s">
        <v>12</v>
      </c>
      <c r="F182" s="10">
        <v>8200000</v>
      </c>
    </row>
    <row r="183" spans="1:6" ht="22.5">
      <c r="A183" s="25"/>
      <c r="B183" s="6"/>
      <c r="C183" s="26" t="s">
        <v>191</v>
      </c>
      <c r="D183" s="9" t="s">
        <v>17</v>
      </c>
      <c r="E183" s="11" t="s">
        <v>15</v>
      </c>
      <c r="F183" s="10">
        <v>5000</v>
      </c>
    </row>
    <row r="184" spans="1:6" ht="22.5">
      <c r="A184" s="25"/>
      <c r="B184" s="6"/>
      <c r="C184" s="26" t="s">
        <v>192</v>
      </c>
      <c r="D184" s="9" t="s">
        <v>188</v>
      </c>
      <c r="E184" s="11" t="s">
        <v>15</v>
      </c>
      <c r="F184" s="10">
        <v>13200</v>
      </c>
    </row>
    <row r="185" spans="1:6" ht="12.75">
      <c r="A185" s="25"/>
      <c r="B185" s="6"/>
      <c r="C185" s="26" t="s">
        <v>193</v>
      </c>
      <c r="D185" s="9"/>
      <c r="E185" s="11" t="s">
        <v>15</v>
      </c>
      <c r="F185" s="10">
        <v>10000</v>
      </c>
    </row>
    <row r="186" spans="1:6" ht="12.75">
      <c r="A186" s="25"/>
      <c r="B186" s="6"/>
      <c r="C186" s="26"/>
      <c r="D186" s="9"/>
      <c r="E186" s="11"/>
      <c r="F186" s="10"/>
    </row>
    <row r="187" spans="1:6" ht="12.75">
      <c r="A187" s="25"/>
      <c r="B187" s="6"/>
      <c r="C187" s="26" t="s">
        <v>194</v>
      </c>
      <c r="D187" s="9"/>
      <c r="E187" s="11"/>
      <c r="F187" s="10">
        <f>F188</f>
        <v>66500</v>
      </c>
    </row>
    <row r="188" spans="1:6" ht="22.5">
      <c r="A188" s="25"/>
      <c r="B188" s="6"/>
      <c r="C188" s="26" t="s">
        <v>195</v>
      </c>
      <c r="D188" s="9" t="s">
        <v>59</v>
      </c>
      <c r="E188" s="11" t="s">
        <v>15</v>
      </c>
      <c r="F188" s="10">
        <v>66500</v>
      </c>
    </row>
    <row r="189" spans="1:6" s="8" customFormat="1" ht="12.75">
      <c r="A189"/>
      <c r="B189" s="27"/>
      <c r="C189" s="6" t="s">
        <v>196</v>
      </c>
      <c r="D189" s="6"/>
      <c r="E189" s="3"/>
      <c r="F189" s="7">
        <f>F10+F41+F47+F55+F63+F74+F113+F117+F121+F131+F170+F178</f>
        <v>22451980</v>
      </c>
    </row>
    <row r="190" ht="12.75">
      <c r="C190" s="28"/>
    </row>
    <row r="191" ht="12.75">
      <c r="C191" s="28"/>
    </row>
    <row r="192" spans="3:4" ht="12.75">
      <c r="C192" s="28"/>
      <c r="D192" s="29" t="s">
        <v>197</v>
      </c>
    </row>
    <row r="193" ht="12.75">
      <c r="C193" s="28"/>
    </row>
    <row r="194" ht="12.75">
      <c r="C194" s="28"/>
    </row>
    <row r="195" spans="3:7" ht="12.75">
      <c r="C195" s="28"/>
      <c r="D195" s="29" t="s">
        <v>198</v>
      </c>
      <c r="G195" s="30"/>
    </row>
    <row r="196" ht="12.75">
      <c r="C196" s="28"/>
    </row>
    <row r="197" ht="12.75">
      <c r="C197" s="28"/>
    </row>
    <row r="198" ht="12.75">
      <c r="C198" s="28"/>
    </row>
    <row r="199" ht="12.75">
      <c r="C199" s="28"/>
    </row>
    <row r="200" ht="12.75">
      <c r="C200" s="28"/>
    </row>
    <row r="201" ht="12.75">
      <c r="C201" s="28"/>
    </row>
    <row r="202" ht="12.75">
      <c r="C202" s="28"/>
    </row>
    <row r="203" ht="12.75">
      <c r="C203" s="28"/>
    </row>
    <row r="204" ht="12.75">
      <c r="C204" s="28"/>
    </row>
    <row r="205" ht="12.75">
      <c r="C205" s="28"/>
    </row>
    <row r="206" ht="12.75">
      <c r="C206" s="28"/>
    </row>
    <row r="207" ht="12.75">
      <c r="C207" s="28"/>
    </row>
    <row r="208" ht="12.75">
      <c r="C208" s="28"/>
    </row>
    <row r="209" ht="12.75">
      <c r="C209" s="28"/>
    </row>
    <row r="210" ht="12.75">
      <c r="C210" s="28"/>
    </row>
    <row r="211" ht="12.75">
      <c r="C211" s="28"/>
    </row>
    <row r="212" ht="12.75">
      <c r="C212" s="28"/>
    </row>
    <row r="213" ht="12.75">
      <c r="C213" s="28"/>
    </row>
    <row r="214" ht="12.75">
      <c r="C214" s="28"/>
    </row>
  </sheetData>
  <mergeCells count="1">
    <mergeCell ref="A6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UM Czechowice-Dziedzice</cp:lastModifiedBy>
  <dcterms:created xsi:type="dcterms:W3CDTF">2007-10-19T10:51:35Z</dcterms:created>
  <dcterms:modified xsi:type="dcterms:W3CDTF">2007-10-19T10:52:10Z</dcterms:modified>
  <cp:category/>
  <cp:version/>
  <cp:contentType/>
  <cp:contentStatus/>
</cp:coreProperties>
</file>