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Zał.6" sheetId="1" r:id="rId1"/>
  </sheets>
  <definedNames/>
  <calcPr fullCalcOnLoad="1"/>
</workbook>
</file>

<file path=xl/sharedStrings.xml><?xml version="1.0" encoding="utf-8"?>
<sst xmlns="http://schemas.openxmlformats.org/spreadsheetml/2006/main" count="220" uniqueCount="171">
  <si>
    <t>projekt</t>
  </si>
  <si>
    <t>Rady Miejskiej w Czechowicach-Dziedzicach</t>
  </si>
  <si>
    <t>Dział 600 Transport i łączność</t>
  </si>
  <si>
    <t>Dział 700 Gospodarka mieszkaniowa</t>
  </si>
  <si>
    <t>Dział 710 Działalność usługowa</t>
  </si>
  <si>
    <t>Dział 750 Administracja publiczna</t>
  </si>
  <si>
    <t>Dział 754 Bezpieczeństwo publiczne i ochrona przeciwpożarowa</t>
  </si>
  <si>
    <t>Dział 801 Oświata i wychowanie</t>
  </si>
  <si>
    <t>Dział 852 Pomoc społeczna</t>
  </si>
  <si>
    <t>Dział 900 Gospodarka komunalna i ochrona środowiska</t>
  </si>
  <si>
    <t>Dział 921 Kultura i ochrona dziedzictwa narodowego</t>
  </si>
  <si>
    <t>Dział 926 Kultura fizyczna i sport</t>
  </si>
  <si>
    <t>Przewodniczący Rady Miejskiej</t>
  </si>
  <si>
    <t>Rozdz.71014 Opracowania geodezyjne i kartograficzne</t>
  </si>
  <si>
    <t>Rozdz.71035 Cmentarze</t>
  </si>
  <si>
    <t>Rozdz.75023 Urzędy gmin (miast i miast na prawach powiatu)</t>
  </si>
  <si>
    <t>Rozdz.75412 Ochotnicze straże pożarne</t>
  </si>
  <si>
    <t>Rozdz.75416 Straż Miejska</t>
  </si>
  <si>
    <t>Rozdz.80101 Szkoły podstawowe</t>
  </si>
  <si>
    <t>Rozdz.80110 Gimnazja</t>
  </si>
  <si>
    <t>Rozdz.85202 Domy pomocy społecznej</t>
  </si>
  <si>
    <t>Rozdz.90001 Gospodarka ściekowa i ochrona wód</t>
  </si>
  <si>
    <t>Rozdz.92109 Domy i ośrodki kultury, świetlice i kluby</t>
  </si>
  <si>
    <t>Rozdz.92116 Biblioteki</t>
  </si>
  <si>
    <t>Rozdz.92604 Instytucje kultury fizycznej</t>
  </si>
  <si>
    <t>RAZEM:</t>
  </si>
  <si>
    <t>L.p.</t>
  </si>
  <si>
    <t>Dział, rozdział, nazwa zadania</t>
  </si>
  <si>
    <t>Zakres rzeczowy</t>
  </si>
  <si>
    <t>Okres realizacji</t>
  </si>
  <si>
    <t>Rozdz.60004 Lokalny transport zbiorowy</t>
  </si>
  <si>
    <t>WPI</t>
  </si>
  <si>
    <t>Rozdz.60016 Drogi publiczne gminne</t>
  </si>
  <si>
    <t>Rozdz.70004 Różne jednostki obsługi gospodarki mieszkaniowej</t>
  </si>
  <si>
    <t>Regulacje stanów prawnych gruntów zajętych na cele publiczne wg podjętych uchwał</t>
  </si>
  <si>
    <t>Budowa sali gimnastycznej w SP Nr 2 w Ligocie przy ul.Miliardowickiej</t>
  </si>
  <si>
    <t>Budowa domu spokojnej starości "Złota Jesień"</t>
  </si>
  <si>
    <t>Budowa budynku Miejskiej Biblioteki Publicznej przy ul.Niepodległości w Czechowicach-Dziedzicach</t>
  </si>
  <si>
    <t>Budowa sali gimnastycznej w Gimnazjum Nr 3 w Czechowicach-Dziedzicach</t>
  </si>
  <si>
    <t>Termomodernizacja Gimnazjum Nr 1 w Czechowicach-Dziedzicach z zastosowaniem systemu solarnego dla przygotowania ciepłej wody użytkowej</t>
  </si>
  <si>
    <t>WYKAZ WYDATKÓW MAJĄTKOWYCH DO BUDŻETU NA ROK 2009</t>
  </si>
  <si>
    <t>Plan na 2009r.</t>
  </si>
  <si>
    <t>Rozdz. 60014 Drogi publiczne powiatowe</t>
  </si>
  <si>
    <t>Zakup programu komputerowego na cmentarz</t>
  </si>
  <si>
    <t>Zakup zestawów komputerowych z oprogramowaniem</t>
  </si>
  <si>
    <t>Zakup programów komputerowych</t>
  </si>
  <si>
    <t>Zakup pojazdu pożarniczego dla OSP Zabrzeg</t>
  </si>
  <si>
    <t>Rozdz.85203 Ośrodki wsparcia</t>
  </si>
  <si>
    <t>Robot kuchenny z przystawkami do mięs i jarzyn</t>
  </si>
  <si>
    <t>Rozdz.90004 Utrzymanie zieleni w miastach i gminach</t>
  </si>
  <si>
    <t>Przebudowa Miejskiego Domu Kultury w Czechowicach-Dziedzicach</t>
  </si>
  <si>
    <t>Budowa chodnika wzdłuż ul. K. Napierskiego</t>
  </si>
  <si>
    <t>na długości 302m</t>
  </si>
  <si>
    <t>Przebudowa ul. Pańskiej w Ligocie</t>
  </si>
  <si>
    <t>Przebudowa ul. Jaworowej w Ligocie</t>
  </si>
  <si>
    <t>Przebudowa ul. Kamienieckiej w Bronowie</t>
  </si>
  <si>
    <t>Przebudowa ul. Jeleniej w Zabrzegu</t>
  </si>
  <si>
    <t>Projekt przebudowy ul. Zabiele</t>
  </si>
  <si>
    <t>Budowa dźwigu osobowego w budynku przy ul. Bestwińskiej</t>
  </si>
  <si>
    <t>Budowa dźwigu osobowego w budynku przy ul. Miliardowickiej</t>
  </si>
  <si>
    <t>Zakup samochodu dostawczego</t>
  </si>
  <si>
    <t>Klimatyzacja urzędu</t>
  </si>
  <si>
    <t>Rozdz. 75411 Komendy powiatowe Państwowej Straży Pożarnej</t>
  </si>
  <si>
    <t>Budowa strażnicy Państwowej Straży Pożarnej w Bielsku - Białej</t>
  </si>
  <si>
    <t>Rozdz.90015 Oswietlenie ulic, placów i dróg</t>
  </si>
  <si>
    <t>Budowa oświetlenia na ul. Mazańcowickiej</t>
  </si>
  <si>
    <t>na odcinku od ZOPO do ZSP Nr1</t>
  </si>
  <si>
    <t>Budowa oświetlenia na ul. Piłsudskiego</t>
  </si>
  <si>
    <t>Adaptacja pomieszczeń na Pl. J.Pawła II na pomieszczenia biurowe</t>
  </si>
  <si>
    <t>Budowa boisk przy SP Nr3 w Czechowicach - Dziedzicach</t>
  </si>
  <si>
    <t>Projekt boiska przy SP Nr 5 w Czechowicach - Dziedzicach</t>
  </si>
  <si>
    <t>dotacja</t>
  </si>
  <si>
    <t>1szt</t>
  </si>
  <si>
    <t>wg projektu</t>
  </si>
  <si>
    <t>1szt.</t>
  </si>
  <si>
    <t>Zakup nagłośnienia dla ZS w Ligocie</t>
  </si>
  <si>
    <t>Rozdz.80104 Przedszkola</t>
  </si>
  <si>
    <t>Wykonanie lamp oświetleniowych na ul. Szymanowskiego</t>
  </si>
  <si>
    <t>Wykonanie lampy oświetleniowej na ul. Marzanny</t>
  </si>
  <si>
    <t>Wykonanie oświetlenia ul. Wrzosowej między budynkami nr 18 i 20</t>
  </si>
  <si>
    <t>Wykonanie oświetlenia na ul. Pasieki przy posesji nr 54</t>
  </si>
  <si>
    <t xml:space="preserve">Wykonanie oświetlenia ul. Dzięciołów </t>
  </si>
  <si>
    <t>Wykonanie punktów świetlnych na ul. Owocowej, Wiśniowej, bocznej do Gazdy</t>
  </si>
  <si>
    <t>jednostki pomocnicze</t>
  </si>
  <si>
    <t>wg projektu, jednostki pomocnicze</t>
  </si>
  <si>
    <t>4szt, jednostki pomocnicze</t>
  </si>
  <si>
    <t>wg uchwał</t>
  </si>
  <si>
    <t>1 szt.</t>
  </si>
  <si>
    <t>Budowa oświetlenia nowo powstałego parkingu przy SP Nr7</t>
  </si>
  <si>
    <t>Zakup kosiarki samojezdnej dla PP Nr 6</t>
  </si>
  <si>
    <t>1szt jednostki pomocnicze</t>
  </si>
  <si>
    <t>Zakup trybun ruchomych do sali sportowej w SP Nr 5</t>
  </si>
  <si>
    <t>Wykonanie oświetlenia ulic Sadowej i Topolowej</t>
  </si>
  <si>
    <t>Wykonanie projektu oświetlenia ul. Legionów na odcinku od ul. Węglowej do mostu na Wiśle</t>
  </si>
  <si>
    <t>Wykonanie projektu oświetlenia na ul. Mazańcowickiej (brakujący odcinek przy przystanku autobusowym pomiędzy ul. Zaplecze, a ul. Ciernistą), wykonanie oświetlenia na ul. Płaskiej, Brzeziny i Wodnej</t>
  </si>
  <si>
    <t>Dział 851 Ochrona zdrowia</t>
  </si>
  <si>
    <t>Wykonanie oświetlenia (pojedynczych lamp) na ulicach: Chabrowa 4, Bażantów 4, Kwiecista, Zawiła</t>
  </si>
  <si>
    <t xml:space="preserve"> projekt</t>
  </si>
  <si>
    <t>Budowa parkingu przy SP Nr 3 przy ul. Lipowskiej</t>
  </si>
  <si>
    <t xml:space="preserve"> jednostki pomocnicze</t>
  </si>
  <si>
    <t xml:space="preserve">     mgr Marek Kwaśny</t>
  </si>
  <si>
    <t>wybranych pomieszczeń</t>
  </si>
  <si>
    <t>Budowa oświetlenia na ul. Kołłątaja i na Placu J. Pawła II</t>
  </si>
  <si>
    <t>Projekt i uzupełnienie punktów świetlnych na ul. Michałowicza i ul. Witkiewicza</t>
  </si>
  <si>
    <t>Zakup imitatora do skrzyni na radar</t>
  </si>
  <si>
    <t>wykonanie nawierzchni utwardzonej na odcinku 314m zgodnie z projektem</t>
  </si>
  <si>
    <t>wykonanie nawierzchni utwardzonej na odcinku 192m zgodnie z projektem</t>
  </si>
  <si>
    <t>projekt wykonawczy, utwardzenie nawierzchni na odcinku o dł 655m</t>
  </si>
  <si>
    <t>projekt wykonawczy, utwardzenie nawierzchni na odcinku o dł 430m</t>
  </si>
  <si>
    <t>Przebudowa ul. Klasztornej</t>
  </si>
  <si>
    <t>aktualizacja dokumantacji</t>
  </si>
  <si>
    <t>Budowa sali gimnastycznej w SP Nr 3 w Ligocie</t>
  </si>
  <si>
    <t>rozpoczęcie zadania</t>
  </si>
  <si>
    <t>Budowa sali gimnastycznej w SP Nr 2</t>
  </si>
  <si>
    <t>przeprojektowanie</t>
  </si>
  <si>
    <t>Rozdz.92105 Pozostałe zadania w zakresie kultury</t>
  </si>
  <si>
    <t>Pomnik Wolności</t>
  </si>
  <si>
    <t>Projekt przebudowy ul. Cichej, od ul. Lipowskiej do DK-1</t>
  </si>
  <si>
    <t>Budowa windy zewnętrznej dla osób niepełnosprawnych w budynku głównym</t>
  </si>
  <si>
    <t>Projekt przebudowy ul. Bory i części ul. Koło od mostu na rzece Wapienica do ul. Bory</t>
  </si>
  <si>
    <t xml:space="preserve">Załącznik Nr 6 </t>
  </si>
  <si>
    <t xml:space="preserve">Budowa kanalizacji sanitarnej w rejonie ul.Rumana w dzielnicy Grabowice w Czechowicach-Dziedzicach </t>
  </si>
  <si>
    <t>do uchwały budżetowej Nr XXVIII/260/08</t>
  </si>
  <si>
    <t>z dnia 30 grudnia 2008 r.</t>
  </si>
  <si>
    <t>Zakup urządzenia wielofunkcyjnego do renowacji trawy i odśnieżania</t>
  </si>
  <si>
    <t>Wydatki na objęcie udziałów w Sp. z o.o. Przedsiębiorstwo Inżynierii Miejskiej w Czechowicach - Dziedzicach</t>
  </si>
  <si>
    <t>Przebudowa boiska na terenie MOSiR w Czechowicach- Dziedzicach</t>
  </si>
  <si>
    <t>Wykonanie projektu brakującej części oświetlenia na ul. Korfantego</t>
  </si>
  <si>
    <t>Zagospodarowanie terenu przy Osiedlu Północ w Czechowicach - Dziedzicach</t>
  </si>
  <si>
    <t>Dział 71095 Pozostała działalność</t>
  </si>
  <si>
    <t>Rozdz. 85111 Szpitale ogólne</t>
  </si>
  <si>
    <t>Dofinansowanie zakupu sprzętu medycznego do Szpitala Powiatowego w Pszczynie</t>
  </si>
  <si>
    <t>Uzupełnienie oświetlenia ulicy Ślepej</t>
  </si>
  <si>
    <t>Zakup fotoradaru wraz z komputerem i oprogramowaniem oraz pojazdem przystosowanym do jego przewozu i obsługi</t>
  </si>
  <si>
    <t>Zakup 2 używanych autobusów</t>
  </si>
  <si>
    <t>Wykonanie placu zabaw na terenie połozonym w sąsiedztwie garaży przy ul. Bestwińskiej</t>
  </si>
  <si>
    <t>Wykonanie projektu technicznego i wykonanie oświetlenia przy ul. Pszczelarskiej</t>
  </si>
  <si>
    <t>Wykonanie projektu technicznego oświetlenia skrzyżowania ul. Kunza z ul. Zarzeczną i części ul. Zarzecznej</t>
  </si>
  <si>
    <t>Wykonanie projektu i wykonanie oświetlenia przy ul. Rudzickiej</t>
  </si>
  <si>
    <t xml:space="preserve"> Utworzenie infrastruktury Śląskiego Centrum Naukowo – Technologicznego Przemysłu Lotniczego Sp. z o.o. w Czechowicach -Dziedzicach poprzez objęcie akcji w podwyższonym kapitale zakładowym Górnośląskiej Agencji Przekształceń Przedsiębiorstw S.A. przez Gminę Czechowice - Dziedzice” 
</t>
  </si>
  <si>
    <t xml:space="preserve">Termomodernizacja budynku głównego Urzędu Miejskiego w Czechowicach – Dziedzicach przy Placu Jana Pawła II 1
</t>
  </si>
  <si>
    <t>Budowa oświetlenia na ul. Dębowej - bocznej</t>
  </si>
  <si>
    <t>Projekt zatoczki autobusowej wraz z miejscami do parkowania</t>
  </si>
  <si>
    <t>Termomodernizacja Szkoły Podstawowej Nr 2 w Ligocie</t>
  </si>
  <si>
    <t xml:space="preserve">Budowa Miejskiej Sieci Teleinformatycznej w Gminie Czechowice – Dziedzice
</t>
  </si>
  <si>
    <t>E – urząd – rozwój elektronicznych usług świadczonych przez administrację samorządową w Czechowicach – Dziedzicach</t>
  </si>
  <si>
    <t>Opracowanie projektu oświetlenia na ul. Wodnej od ul. Księża Grobel do ul. Chałupniczej</t>
  </si>
  <si>
    <t>Wykonanie chodnika wokół SP Nr 5 w Czechowicach - Dziedzicach</t>
  </si>
  <si>
    <t>Zakup samochodu dla policji w Czechowicach – Dziedzicach</t>
  </si>
  <si>
    <t>Rozdz. 75404 Komendy wojewódzkie policji</t>
  </si>
  <si>
    <t>Zakup i montaż kamer przenośnych na potrzeby miasta i gminy</t>
  </si>
  <si>
    <t>3 szt</t>
  </si>
  <si>
    <t>Dobudowa oświetlenia przy ul. Nad Potokiem</t>
  </si>
  <si>
    <t>Wymiana dwóch rozdzielni elektrycznych w Parku Miejskim</t>
  </si>
  <si>
    <t xml:space="preserve">Dokumentacja projektowa zadania pn. Budowa otwartego kompleksu rekreacyjno – sportowego w Bronowie 
</t>
  </si>
  <si>
    <t>Nowoczesna komunikacja w Czechowicach - Dziedzicach</t>
  </si>
  <si>
    <t>Rozdz. 85154 Przeciwdziałanie alkoholizmowi</t>
  </si>
  <si>
    <t>Zakup urządzenia do elektroosmozy bezinwazyjnej dla budynku przy ul. Słowackiego 34a.</t>
  </si>
  <si>
    <t>Wykonanie projektu i wykonanie oświetlenia na skrzyżowaniu ulic Słowackiego, Towarowej i Traugutta</t>
  </si>
  <si>
    <t>Zakup i montaż monitoringu wewnętrznego</t>
  </si>
  <si>
    <t>Wykonanie projektu technicznego na adaptację strychu na cele dydaktyczne wraz z przebudową dachu w SP Nr 2 w Czechowicach - Dziedzicach</t>
  </si>
  <si>
    <t>Wykonanie audytu i projektu termomodernizacji w SP Nr 2 w Czechowicach - Dziedzicach</t>
  </si>
  <si>
    <t>Zakup i montaż windy do PP w Ligocie</t>
  </si>
  <si>
    <t>Zakup zmywarko- wyparzacza dla PP Nr 4 w Czechowicach - Dziedzicach i PP w Ligocie</t>
  </si>
  <si>
    <t>Rozdz. 80114 Zespoły obsługi ekonomiczno - administacyjnej szkół</t>
  </si>
  <si>
    <t>Zakup programu Vulcan do obliczania średnich płac nauczycieli</t>
  </si>
  <si>
    <t xml:space="preserve">Sygnalizacja świetlna na skrzyżowaniu ul. Węglowa - Topolowa - Traugutta, chodnik w ul. Legionów od ul. Waryńskiego do mostu na Wiśle - projekt, modernizacja ul. Traugutta wraz z chodnikami - projekt, budowa chodnika w ul. Bronowskiej oraz modernizacja skrzyżowania z ul. Zabrzeską - projekt,  budowa chodnika przy ul. Czechowickiej, wykonanie kanalizacji deszczowej w istniejącym rowie ciągu ul. Miliardowickiej”
</t>
  </si>
  <si>
    <t xml:space="preserve">Zwiększenie dostępności do opieki zdrowotnej poprzez modernizację i wyposażenie Przychodni Matki i Dziecka i Laboratorium Centralnego w Szpitalu Pediatrycznym w Bielsku – Białej  
</t>
  </si>
  <si>
    <t>Wykonanie chodnika przy ZSP Nr 1 łącznik ul. Chłopskiej z ul. Mazańcowicką</t>
  </si>
  <si>
    <t>Montaż monitoringu na kompleksie sportowym SP Nr 3</t>
  </si>
  <si>
    <t xml:space="preserve">Dotacja dla OSP Zabrzeg na zakup aparatów powietrznych z maskami i sygnalizatorami bezruchu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</si>
</sst>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</numFmts>
  <fonts count="42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1"/>
  <sheetViews>
    <sheetView tabSelected="1" zoomScalePageLayoutView="0" workbookViewId="0" topLeftCell="B164">
      <selection activeCell="C70" sqref="C70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2.28125" style="0" customWidth="1"/>
    <col min="4" max="4" width="24.421875" style="0" customWidth="1"/>
    <col min="5" max="5" width="10.7109375" style="0" customWidth="1"/>
    <col min="6" max="6" width="9.57421875" style="0" customWidth="1"/>
  </cols>
  <sheetData>
    <row r="2" spans="4:6" ht="12.75">
      <c r="D2" s="4" t="s">
        <v>120</v>
      </c>
      <c r="E2" s="4"/>
      <c r="F2" s="4"/>
    </row>
    <row r="3" spans="4:6" ht="12.75">
      <c r="D3" s="4" t="s">
        <v>122</v>
      </c>
      <c r="E3" s="4"/>
      <c r="F3" s="4"/>
    </row>
    <row r="4" spans="4:6" ht="12.75">
      <c r="D4" s="4" t="s">
        <v>1</v>
      </c>
      <c r="E4" s="4"/>
      <c r="F4" s="4"/>
    </row>
    <row r="5" spans="4:6" ht="12.75">
      <c r="D5" s="4" t="s">
        <v>123</v>
      </c>
      <c r="E5" s="4"/>
      <c r="F5" s="4"/>
    </row>
    <row r="7" spans="1:6" ht="12.75">
      <c r="A7" s="29"/>
      <c r="B7" s="32" t="s">
        <v>40</v>
      </c>
      <c r="C7" s="32"/>
      <c r="D7" s="32"/>
      <c r="E7" s="32"/>
      <c r="F7" s="32"/>
    </row>
    <row r="9" spans="1:6" ht="22.5">
      <c r="A9" s="27"/>
      <c r="B9" s="6" t="s">
        <v>26</v>
      </c>
      <c r="C9" s="6" t="s">
        <v>27</v>
      </c>
      <c r="D9" s="6" t="s">
        <v>28</v>
      </c>
      <c r="E9" s="6" t="s">
        <v>29</v>
      </c>
      <c r="F9" s="6" t="s">
        <v>41</v>
      </c>
    </row>
    <row r="10" spans="1:6" s="8" customFormat="1" ht="14.25" customHeight="1">
      <c r="A10" s="28"/>
      <c r="B10" s="7">
        <v>1</v>
      </c>
      <c r="C10" s="7">
        <v>2</v>
      </c>
      <c r="D10" s="7">
        <v>3</v>
      </c>
      <c r="E10" s="7">
        <v>4</v>
      </c>
      <c r="F10" s="7">
        <v>5</v>
      </c>
    </row>
    <row r="11" spans="1:6" s="5" customFormat="1" ht="12.75">
      <c r="A11" s="14"/>
      <c r="B11" s="9"/>
      <c r="C11" s="9" t="s">
        <v>2</v>
      </c>
      <c r="D11" s="9"/>
      <c r="E11" s="6"/>
      <c r="F11" s="10">
        <f>F12+F16+F19</f>
        <v>3090398</v>
      </c>
    </row>
    <row r="12" spans="1:6" s="5" customFormat="1" ht="12.75">
      <c r="A12" s="14"/>
      <c r="B12" s="9"/>
      <c r="C12" s="3" t="s">
        <v>30</v>
      </c>
      <c r="D12" s="9"/>
      <c r="E12" s="6"/>
      <c r="F12" s="11">
        <f>F13+F14</f>
        <v>1004000</v>
      </c>
    </row>
    <row r="13" spans="1:6" s="5" customFormat="1" ht="22.5">
      <c r="A13" s="14"/>
      <c r="B13" s="9"/>
      <c r="C13" s="3" t="s">
        <v>155</v>
      </c>
      <c r="D13" s="3" t="s">
        <v>71</v>
      </c>
      <c r="E13" s="12" t="s">
        <v>31</v>
      </c>
      <c r="F13" s="11">
        <v>824000</v>
      </c>
    </row>
    <row r="14" spans="1:6" s="5" customFormat="1" ht="12.75">
      <c r="A14" s="14"/>
      <c r="B14" s="9"/>
      <c r="C14" s="3" t="s">
        <v>134</v>
      </c>
      <c r="D14" s="3" t="s">
        <v>71</v>
      </c>
      <c r="E14" s="12">
        <v>2009</v>
      </c>
      <c r="F14" s="11">
        <v>180000</v>
      </c>
    </row>
    <row r="15" spans="1:6" s="5" customFormat="1" ht="12.75">
      <c r="A15" s="14"/>
      <c r="B15" s="9"/>
      <c r="C15" s="3"/>
      <c r="D15" s="3"/>
      <c r="E15" s="12"/>
      <c r="F15" s="11"/>
    </row>
    <row r="16" spans="1:6" s="5" customFormat="1" ht="12.75">
      <c r="A16" s="14"/>
      <c r="B16" s="9"/>
      <c r="C16" s="3" t="s">
        <v>42</v>
      </c>
      <c r="D16" s="3"/>
      <c r="E16" s="12"/>
      <c r="F16" s="11">
        <f>SUM(F17:F18)</f>
        <v>735000</v>
      </c>
    </row>
    <row r="17" spans="1:6" s="5" customFormat="1" ht="132" customHeight="1">
      <c r="A17" s="14"/>
      <c r="B17" s="9"/>
      <c r="C17" s="3" t="s">
        <v>166</v>
      </c>
      <c r="D17" s="25" t="s">
        <v>71</v>
      </c>
      <c r="E17" s="12">
        <v>2009</v>
      </c>
      <c r="F17" s="11">
        <v>735000</v>
      </c>
    </row>
    <row r="18" spans="1:6" s="5" customFormat="1" ht="14.25" customHeight="1">
      <c r="A18" s="14"/>
      <c r="B18" s="9"/>
      <c r="C18" s="3"/>
      <c r="D18" s="3"/>
      <c r="E18" s="12"/>
      <c r="F18" s="11"/>
    </row>
    <row r="19" spans="1:6" s="5" customFormat="1" ht="12.75">
      <c r="A19" s="14"/>
      <c r="B19" s="9"/>
      <c r="C19" s="3" t="s">
        <v>32</v>
      </c>
      <c r="D19" s="3"/>
      <c r="E19" s="12"/>
      <c r="F19" s="11">
        <f>SUM(F20:F29)</f>
        <v>1351398</v>
      </c>
    </row>
    <row r="20" spans="1:6" s="5" customFormat="1" ht="23.25" customHeight="1">
      <c r="A20" s="14"/>
      <c r="B20" s="9"/>
      <c r="C20" s="3" t="s">
        <v>51</v>
      </c>
      <c r="D20" s="3" t="s">
        <v>52</v>
      </c>
      <c r="E20" s="12">
        <v>2009</v>
      </c>
      <c r="F20" s="11">
        <v>315000</v>
      </c>
    </row>
    <row r="21" spans="1:6" s="5" customFormat="1" ht="39" customHeight="1">
      <c r="A21" s="14"/>
      <c r="B21" s="9"/>
      <c r="C21" s="3" t="s">
        <v>53</v>
      </c>
      <c r="D21" s="3" t="s">
        <v>105</v>
      </c>
      <c r="E21" s="12">
        <v>2009</v>
      </c>
      <c r="F21" s="11">
        <v>136770</v>
      </c>
    </row>
    <row r="22" spans="1:6" s="5" customFormat="1" ht="34.5" customHeight="1">
      <c r="A22" s="14"/>
      <c r="B22" s="9"/>
      <c r="C22" s="3" t="s">
        <v>54</v>
      </c>
      <c r="D22" s="3" t="s">
        <v>106</v>
      </c>
      <c r="E22" s="12">
        <v>2009</v>
      </c>
      <c r="F22" s="11">
        <v>122780</v>
      </c>
    </row>
    <row r="23" spans="1:6" s="5" customFormat="1" ht="42" customHeight="1">
      <c r="A23" s="14"/>
      <c r="B23" s="9"/>
      <c r="C23" s="3" t="s">
        <v>55</v>
      </c>
      <c r="D23" s="3" t="s">
        <v>107</v>
      </c>
      <c r="E23" s="12">
        <v>2009</v>
      </c>
      <c r="F23" s="11">
        <v>405018</v>
      </c>
    </row>
    <row r="24" spans="1:6" s="5" customFormat="1" ht="39" customHeight="1">
      <c r="A24" s="14"/>
      <c r="B24" s="9"/>
      <c r="C24" s="3" t="s">
        <v>56</v>
      </c>
      <c r="D24" s="3" t="s">
        <v>108</v>
      </c>
      <c r="E24" s="12">
        <v>2009</v>
      </c>
      <c r="F24" s="11">
        <v>231000</v>
      </c>
    </row>
    <row r="25" spans="1:6" s="5" customFormat="1" ht="22.5" customHeight="1">
      <c r="A25" s="14"/>
      <c r="B25" s="9"/>
      <c r="C25" s="3" t="s">
        <v>57</v>
      </c>
      <c r="D25" s="3" t="s">
        <v>0</v>
      </c>
      <c r="E25" s="12">
        <v>2009</v>
      </c>
      <c r="F25" s="11">
        <v>33400</v>
      </c>
    </row>
    <row r="26" spans="1:6" s="5" customFormat="1" ht="22.5" customHeight="1">
      <c r="A26" s="14"/>
      <c r="B26" s="9"/>
      <c r="C26" s="3" t="s">
        <v>119</v>
      </c>
      <c r="D26" s="3" t="s">
        <v>0</v>
      </c>
      <c r="E26" s="12">
        <v>2009</v>
      </c>
      <c r="F26" s="11">
        <v>36720</v>
      </c>
    </row>
    <row r="27" spans="1:6" s="5" customFormat="1" ht="22.5" customHeight="1">
      <c r="A27" s="14"/>
      <c r="B27" s="9"/>
      <c r="C27" s="3" t="s">
        <v>109</v>
      </c>
      <c r="D27" s="3" t="s">
        <v>110</v>
      </c>
      <c r="E27" s="12" t="s">
        <v>31</v>
      </c>
      <c r="F27" s="11">
        <v>28140</v>
      </c>
    </row>
    <row r="28" spans="1:6" s="5" customFormat="1" ht="22.5" customHeight="1">
      <c r="A28" s="14"/>
      <c r="B28" s="9"/>
      <c r="C28" s="3" t="s">
        <v>117</v>
      </c>
      <c r="D28" s="3" t="s">
        <v>0</v>
      </c>
      <c r="E28" s="12">
        <v>2009</v>
      </c>
      <c r="F28" s="11">
        <v>34570</v>
      </c>
    </row>
    <row r="29" spans="1:6" s="5" customFormat="1" ht="22.5" customHeight="1">
      <c r="A29" s="14"/>
      <c r="B29" s="9"/>
      <c r="C29" s="3" t="s">
        <v>142</v>
      </c>
      <c r="D29" s="3" t="s">
        <v>0</v>
      </c>
      <c r="E29" s="12">
        <v>2009</v>
      </c>
      <c r="F29" s="11">
        <v>8000</v>
      </c>
    </row>
    <row r="30" spans="1:6" s="5" customFormat="1" ht="22.5" customHeight="1">
      <c r="A30" s="14"/>
      <c r="B30" s="9"/>
      <c r="C30" s="3"/>
      <c r="D30" s="3"/>
      <c r="E30" s="12"/>
      <c r="F30" s="11"/>
    </row>
    <row r="31" spans="1:6" s="5" customFormat="1" ht="12" customHeight="1">
      <c r="A31" s="14"/>
      <c r="B31" s="9"/>
      <c r="C31" s="9" t="s">
        <v>3</v>
      </c>
      <c r="D31" s="9"/>
      <c r="E31" s="6"/>
      <c r="F31" s="10">
        <f>F32</f>
        <v>217900</v>
      </c>
    </row>
    <row r="32" spans="1:6" s="5" customFormat="1" ht="22.5" customHeight="1">
      <c r="A32" s="14"/>
      <c r="B32" s="9"/>
      <c r="C32" s="3" t="s">
        <v>33</v>
      </c>
      <c r="D32" s="3"/>
      <c r="E32" s="12"/>
      <c r="F32" s="11">
        <f>SUM(F33:F35)</f>
        <v>217900</v>
      </c>
    </row>
    <row r="33" spans="1:6" ht="24.75" customHeight="1">
      <c r="A33" s="14"/>
      <c r="B33" s="9"/>
      <c r="C33" s="3" t="s">
        <v>58</v>
      </c>
      <c r="D33" s="3" t="s">
        <v>72</v>
      </c>
      <c r="E33" s="12">
        <v>2009</v>
      </c>
      <c r="F33" s="11">
        <v>65700</v>
      </c>
    </row>
    <row r="34" spans="1:6" ht="23.25" customHeight="1">
      <c r="A34" s="14"/>
      <c r="B34" s="9"/>
      <c r="C34" s="3" t="s">
        <v>59</v>
      </c>
      <c r="D34" s="3" t="s">
        <v>72</v>
      </c>
      <c r="E34" s="12">
        <v>2009</v>
      </c>
      <c r="F34" s="11">
        <v>152200</v>
      </c>
    </row>
    <row r="35" spans="1:6" ht="12.75">
      <c r="A35" s="14"/>
      <c r="B35" s="9"/>
      <c r="C35" s="3"/>
      <c r="D35" s="3"/>
      <c r="E35" s="12"/>
      <c r="F35" s="11"/>
    </row>
    <row r="36" spans="1:6" ht="12.75">
      <c r="A36" s="14"/>
      <c r="B36" s="9"/>
      <c r="C36" s="15" t="s">
        <v>4</v>
      </c>
      <c r="D36" s="15"/>
      <c r="E36" s="17"/>
      <c r="F36" s="18">
        <f>F37+F40+F43</f>
        <v>1611000</v>
      </c>
    </row>
    <row r="37" spans="1:6" ht="21.75" customHeight="1">
      <c r="A37" s="14"/>
      <c r="B37" s="9"/>
      <c r="C37" s="3" t="s">
        <v>13</v>
      </c>
      <c r="D37" s="9"/>
      <c r="E37" s="6"/>
      <c r="F37" s="11">
        <f>F38</f>
        <v>100000</v>
      </c>
    </row>
    <row r="38" spans="1:6" ht="34.5" customHeight="1">
      <c r="A38" s="14"/>
      <c r="B38" s="9"/>
      <c r="C38" s="3" t="s">
        <v>34</v>
      </c>
      <c r="D38" s="13" t="s">
        <v>86</v>
      </c>
      <c r="E38" s="12">
        <v>2009</v>
      </c>
      <c r="F38" s="11">
        <v>100000</v>
      </c>
    </row>
    <row r="39" spans="1:6" ht="11.25" customHeight="1">
      <c r="A39" s="14"/>
      <c r="B39" s="9"/>
      <c r="C39" s="3"/>
      <c r="D39" s="9"/>
      <c r="E39" s="12"/>
      <c r="F39" s="19"/>
    </row>
    <row r="40" spans="1:6" ht="12.75">
      <c r="A40" s="14"/>
      <c r="B40" s="9"/>
      <c r="C40" s="3" t="s">
        <v>14</v>
      </c>
      <c r="D40" s="3"/>
      <c r="E40" s="12"/>
      <c r="F40" s="11">
        <f>F41</f>
        <v>11000</v>
      </c>
    </row>
    <row r="41" spans="1:6" ht="23.25" customHeight="1">
      <c r="A41" s="14"/>
      <c r="B41" s="14"/>
      <c r="C41" s="3" t="s">
        <v>43</v>
      </c>
      <c r="D41" s="3"/>
      <c r="E41" s="12">
        <v>2009</v>
      </c>
      <c r="F41" s="11">
        <v>11000</v>
      </c>
    </row>
    <row r="42" spans="1:6" ht="14.25" customHeight="1">
      <c r="A42" s="14"/>
      <c r="B42" s="14"/>
      <c r="C42" s="3"/>
      <c r="D42" s="3"/>
      <c r="E42" s="12"/>
      <c r="F42" s="11"/>
    </row>
    <row r="43" spans="1:6" ht="12.75" customHeight="1">
      <c r="A43" s="14"/>
      <c r="B43" s="14"/>
      <c r="C43" s="3" t="s">
        <v>129</v>
      </c>
      <c r="D43" s="3"/>
      <c r="E43" s="12"/>
      <c r="F43" s="11">
        <f>SUM(F44)</f>
        <v>1500000</v>
      </c>
    </row>
    <row r="44" spans="1:6" ht="109.5" customHeight="1">
      <c r="A44" s="14"/>
      <c r="B44" s="14"/>
      <c r="C44" s="3" t="s">
        <v>139</v>
      </c>
      <c r="D44" s="3"/>
      <c r="E44" s="12">
        <v>2009</v>
      </c>
      <c r="F44" s="11">
        <v>1500000</v>
      </c>
    </row>
    <row r="45" spans="1:6" ht="12.75">
      <c r="A45" s="14"/>
      <c r="B45" s="14"/>
      <c r="C45" s="3"/>
      <c r="D45" s="3"/>
      <c r="E45" s="12"/>
      <c r="F45" s="11"/>
    </row>
    <row r="46" spans="1:6" ht="17.25" customHeight="1">
      <c r="A46" s="14"/>
      <c r="B46" s="14"/>
      <c r="C46" s="9" t="s">
        <v>5</v>
      </c>
      <c r="D46" s="9"/>
      <c r="E46" s="6"/>
      <c r="F46" s="10">
        <f>F47</f>
        <v>1060833</v>
      </c>
    </row>
    <row r="47" spans="1:6" ht="22.5">
      <c r="A47" s="14"/>
      <c r="B47" s="14"/>
      <c r="C47" s="13" t="s">
        <v>15</v>
      </c>
      <c r="D47" s="13"/>
      <c r="E47" s="31"/>
      <c r="F47" s="19">
        <f>SUM(F48:F56)</f>
        <v>1060833</v>
      </c>
    </row>
    <row r="48" spans="1:6" ht="27" customHeight="1">
      <c r="A48" s="14"/>
      <c r="B48" s="14"/>
      <c r="C48" s="3" t="s">
        <v>44</v>
      </c>
      <c r="D48" s="9"/>
      <c r="E48" s="12">
        <v>2009</v>
      </c>
      <c r="F48" s="11">
        <v>57555</v>
      </c>
    </row>
    <row r="49" spans="1:6" s="5" customFormat="1" ht="14.25" customHeight="1">
      <c r="A49" s="14"/>
      <c r="B49" s="14"/>
      <c r="C49" s="3" t="s">
        <v>45</v>
      </c>
      <c r="D49" s="3"/>
      <c r="E49" s="12">
        <v>2009</v>
      </c>
      <c r="F49" s="11">
        <v>12185</v>
      </c>
    </row>
    <row r="50" spans="1:6" s="5" customFormat="1" ht="12.75" customHeight="1">
      <c r="A50" s="14"/>
      <c r="B50" s="14"/>
      <c r="C50" s="3" t="s">
        <v>60</v>
      </c>
      <c r="D50" s="3" t="s">
        <v>87</v>
      </c>
      <c r="E50" s="12">
        <v>2009</v>
      </c>
      <c r="F50" s="11">
        <v>60000</v>
      </c>
    </row>
    <row r="51" spans="1:6" s="5" customFormat="1" ht="26.25" customHeight="1">
      <c r="A51" s="14"/>
      <c r="B51" s="9"/>
      <c r="C51" s="3" t="s">
        <v>61</v>
      </c>
      <c r="D51" s="3" t="s">
        <v>101</v>
      </c>
      <c r="E51" s="12">
        <v>2009</v>
      </c>
      <c r="F51" s="11">
        <v>60000</v>
      </c>
    </row>
    <row r="52" spans="1:6" s="5" customFormat="1" ht="36.75" customHeight="1">
      <c r="A52" s="14"/>
      <c r="B52" s="9"/>
      <c r="C52" s="3" t="s">
        <v>118</v>
      </c>
      <c r="D52" s="3"/>
      <c r="E52" s="12">
        <v>2009</v>
      </c>
      <c r="F52" s="11">
        <v>258000</v>
      </c>
    </row>
    <row r="53" spans="1:6" s="5" customFormat="1" ht="25.5" customHeight="1">
      <c r="A53" s="14"/>
      <c r="B53" s="9"/>
      <c r="C53" s="3" t="s">
        <v>68</v>
      </c>
      <c r="D53" s="3"/>
      <c r="E53" s="12">
        <v>2009</v>
      </c>
      <c r="F53" s="11">
        <v>242000</v>
      </c>
    </row>
    <row r="54" spans="1:6" s="5" customFormat="1" ht="43.5" customHeight="1">
      <c r="A54" s="14"/>
      <c r="B54" s="9"/>
      <c r="C54" s="3" t="s">
        <v>140</v>
      </c>
      <c r="D54" s="3"/>
      <c r="E54" s="12">
        <v>2009</v>
      </c>
      <c r="F54" s="11">
        <v>299093</v>
      </c>
    </row>
    <row r="55" spans="1:6" s="5" customFormat="1" ht="35.25" customHeight="1">
      <c r="A55" s="14"/>
      <c r="B55" s="9"/>
      <c r="C55" s="3" t="s">
        <v>144</v>
      </c>
      <c r="D55" s="3"/>
      <c r="E55" s="12" t="s">
        <v>31</v>
      </c>
      <c r="F55" s="11">
        <v>50000</v>
      </c>
    </row>
    <row r="56" spans="1:6" s="5" customFormat="1" ht="43.5" customHeight="1">
      <c r="A56" s="14"/>
      <c r="B56" s="9"/>
      <c r="C56" s="3" t="s">
        <v>145</v>
      </c>
      <c r="D56" s="3"/>
      <c r="E56" s="12">
        <v>2009</v>
      </c>
      <c r="F56" s="11">
        <v>22000</v>
      </c>
    </row>
    <row r="57" spans="1:6" s="5" customFormat="1" ht="12.75">
      <c r="A57" s="14"/>
      <c r="B57" s="9"/>
      <c r="C57" s="3"/>
      <c r="D57" s="3"/>
      <c r="E57" s="12"/>
      <c r="F57" s="11"/>
    </row>
    <row r="58" spans="1:6" s="5" customFormat="1" ht="27" customHeight="1">
      <c r="A58" s="14"/>
      <c r="B58" s="9"/>
      <c r="C58" s="20" t="s">
        <v>6</v>
      </c>
      <c r="D58" s="3"/>
      <c r="E58" s="12"/>
      <c r="F58" s="21">
        <f>SUM(F59,F62,F65,F69)</f>
        <v>443560</v>
      </c>
    </row>
    <row r="59" spans="1:6" s="5" customFormat="1" ht="16.5" customHeight="1">
      <c r="A59" s="14"/>
      <c r="B59" s="9"/>
      <c r="C59" s="13" t="s">
        <v>149</v>
      </c>
      <c r="D59" s="3"/>
      <c r="E59" s="12"/>
      <c r="F59" s="19">
        <f>SUM(F60)</f>
        <v>20000</v>
      </c>
    </row>
    <row r="60" spans="1:6" s="5" customFormat="1" ht="27" customHeight="1">
      <c r="A60" s="14"/>
      <c r="B60" s="9"/>
      <c r="C60" s="13" t="s">
        <v>148</v>
      </c>
      <c r="D60" s="3" t="s">
        <v>71</v>
      </c>
      <c r="E60" s="12">
        <v>2009</v>
      </c>
      <c r="F60" s="19">
        <v>20000</v>
      </c>
    </row>
    <row r="61" spans="1:6" s="5" customFormat="1" ht="16.5" customHeight="1">
      <c r="A61" s="14"/>
      <c r="B61" s="9"/>
      <c r="C61" s="20"/>
      <c r="D61" s="3"/>
      <c r="E61" s="12"/>
      <c r="F61" s="21"/>
    </row>
    <row r="62" spans="1:6" s="5" customFormat="1" ht="24" customHeight="1">
      <c r="A62" s="14"/>
      <c r="B62" s="9"/>
      <c r="C62" s="13" t="s">
        <v>62</v>
      </c>
      <c r="D62" s="3"/>
      <c r="E62" s="12"/>
      <c r="F62" s="19">
        <f>SUM(F63)</f>
        <v>40000</v>
      </c>
    </row>
    <row r="63" spans="1:6" s="5" customFormat="1" ht="25.5" customHeight="1">
      <c r="A63" s="14"/>
      <c r="B63" s="9"/>
      <c r="C63" s="13" t="s">
        <v>63</v>
      </c>
      <c r="D63" s="3" t="s">
        <v>71</v>
      </c>
      <c r="E63" s="12">
        <v>2009</v>
      </c>
      <c r="F63" s="19">
        <v>40000</v>
      </c>
    </row>
    <row r="64" spans="1:6" s="5" customFormat="1" ht="12.75">
      <c r="A64" s="14"/>
      <c r="B64" s="9"/>
      <c r="C64" s="20"/>
      <c r="D64" s="3"/>
      <c r="E64" s="12"/>
      <c r="F64" s="21"/>
    </row>
    <row r="65" spans="1:6" s="5" customFormat="1" ht="14.25" customHeight="1">
      <c r="A65" s="14"/>
      <c r="B65" s="9"/>
      <c r="C65" s="3" t="s">
        <v>16</v>
      </c>
      <c r="D65" s="3"/>
      <c r="E65" s="12"/>
      <c r="F65" s="11">
        <f>SUM(F66:F67)</f>
        <v>157440</v>
      </c>
    </row>
    <row r="66" spans="1:6" s="5" customFormat="1" ht="22.5" customHeight="1">
      <c r="A66" s="14"/>
      <c r="B66" s="9"/>
      <c r="C66" s="3" t="s">
        <v>46</v>
      </c>
      <c r="D66" s="3" t="s">
        <v>72</v>
      </c>
      <c r="E66" s="12">
        <v>2009</v>
      </c>
      <c r="F66" s="11">
        <v>152610</v>
      </c>
    </row>
    <row r="67" spans="1:6" s="5" customFormat="1" ht="45" customHeight="1">
      <c r="A67" s="14"/>
      <c r="B67" s="9"/>
      <c r="C67" s="3" t="s">
        <v>170</v>
      </c>
      <c r="D67" s="3"/>
      <c r="E67" s="12">
        <v>2009</v>
      </c>
      <c r="F67" s="11">
        <v>4830</v>
      </c>
    </row>
    <row r="68" spans="1:6" s="5" customFormat="1" ht="12.75">
      <c r="A68" s="14"/>
      <c r="B68" s="9"/>
      <c r="C68" s="3"/>
      <c r="D68" s="3"/>
      <c r="E68" s="12"/>
      <c r="F68" s="11"/>
    </row>
    <row r="69" spans="1:6" ht="16.5" customHeight="1">
      <c r="A69" s="14"/>
      <c r="B69" s="9"/>
      <c r="C69" s="3" t="s">
        <v>17</v>
      </c>
      <c r="D69" s="3"/>
      <c r="E69" s="12"/>
      <c r="F69" s="11">
        <f>SUM(F70:F72)</f>
        <v>226120</v>
      </c>
    </row>
    <row r="70" spans="1:6" ht="45">
      <c r="A70" s="14"/>
      <c r="B70" s="9"/>
      <c r="C70" s="3" t="s">
        <v>133</v>
      </c>
      <c r="D70" s="3" t="s">
        <v>72</v>
      </c>
      <c r="E70" s="12">
        <v>2009</v>
      </c>
      <c r="F70" s="11">
        <v>163700</v>
      </c>
    </row>
    <row r="71" spans="1:6" ht="29.25" customHeight="1">
      <c r="A71" s="14"/>
      <c r="B71" s="9"/>
      <c r="C71" s="3" t="s">
        <v>150</v>
      </c>
      <c r="D71" s="3" t="s">
        <v>151</v>
      </c>
      <c r="E71" s="12">
        <v>2009</v>
      </c>
      <c r="F71" s="11">
        <v>54000</v>
      </c>
    </row>
    <row r="72" spans="1:6" ht="24" customHeight="1">
      <c r="A72" s="14"/>
      <c r="B72" s="9"/>
      <c r="C72" s="3" t="s">
        <v>104</v>
      </c>
      <c r="D72" s="3" t="s">
        <v>90</v>
      </c>
      <c r="E72" s="12">
        <v>2009</v>
      </c>
      <c r="F72" s="11">
        <v>8420</v>
      </c>
    </row>
    <row r="73" spans="1:6" ht="12" customHeight="1">
      <c r="A73" s="14"/>
      <c r="B73" s="9"/>
      <c r="C73" s="3"/>
      <c r="D73" s="3"/>
      <c r="E73" s="12"/>
      <c r="F73" s="11"/>
    </row>
    <row r="74" spans="1:6" ht="15.75" customHeight="1">
      <c r="A74" s="14"/>
      <c r="B74" s="9"/>
      <c r="C74" s="9" t="s">
        <v>7</v>
      </c>
      <c r="D74" s="9"/>
      <c r="E74" s="6"/>
      <c r="F74" s="10">
        <f>F75+F93+F98+F102</f>
        <v>6018874</v>
      </c>
    </row>
    <row r="75" spans="1:6" ht="14.25" customHeight="1">
      <c r="A75" s="14"/>
      <c r="B75" s="9"/>
      <c r="C75" s="3" t="s">
        <v>18</v>
      </c>
      <c r="D75" s="3"/>
      <c r="E75" s="12"/>
      <c r="F75" s="11">
        <f>SUM(F76:F91)</f>
        <v>3075945</v>
      </c>
    </row>
    <row r="76" spans="1:6" ht="27.75" customHeight="1">
      <c r="A76" s="14"/>
      <c r="B76" s="9"/>
      <c r="C76" s="3" t="s">
        <v>35</v>
      </c>
      <c r="D76" s="3"/>
      <c r="E76" s="12" t="s">
        <v>31</v>
      </c>
      <c r="F76" s="11">
        <v>1484500</v>
      </c>
    </row>
    <row r="77" spans="1:6" ht="20.25" customHeight="1">
      <c r="A77" s="14"/>
      <c r="B77" s="9"/>
      <c r="C77" s="3" t="s">
        <v>69</v>
      </c>
      <c r="D77" s="3" t="s">
        <v>73</v>
      </c>
      <c r="E77" s="12">
        <v>2009</v>
      </c>
      <c r="F77" s="11">
        <v>1000000</v>
      </c>
    </row>
    <row r="78" spans="1:6" ht="21" customHeight="1">
      <c r="A78" s="14"/>
      <c r="B78" s="9"/>
      <c r="C78" s="3" t="s">
        <v>70</v>
      </c>
      <c r="D78" s="3" t="s">
        <v>97</v>
      </c>
      <c r="E78" s="12">
        <v>2009</v>
      </c>
      <c r="F78" s="11">
        <v>18000</v>
      </c>
    </row>
    <row r="79" spans="1:6" ht="21" customHeight="1">
      <c r="A79" s="14"/>
      <c r="B79" s="9"/>
      <c r="C79" s="3" t="s">
        <v>88</v>
      </c>
      <c r="D79" s="26" t="s">
        <v>83</v>
      </c>
      <c r="E79" s="12">
        <v>2009</v>
      </c>
      <c r="F79" s="11">
        <v>10866</v>
      </c>
    </row>
    <row r="80" spans="1:6" ht="21" customHeight="1">
      <c r="A80" s="14"/>
      <c r="B80" s="9"/>
      <c r="C80" s="3" t="s">
        <v>91</v>
      </c>
      <c r="D80" s="26" t="s">
        <v>83</v>
      </c>
      <c r="E80" s="12">
        <v>2009</v>
      </c>
      <c r="F80" s="11">
        <v>49606</v>
      </c>
    </row>
    <row r="81" spans="1:6" ht="21" customHeight="1">
      <c r="A81" s="14"/>
      <c r="B81" s="9"/>
      <c r="C81" s="3" t="s">
        <v>98</v>
      </c>
      <c r="D81" s="26" t="s">
        <v>83</v>
      </c>
      <c r="E81" s="12">
        <v>2009</v>
      </c>
      <c r="F81" s="11">
        <v>20002</v>
      </c>
    </row>
    <row r="82" spans="1:6" ht="21" customHeight="1">
      <c r="A82" s="14"/>
      <c r="B82" s="9"/>
      <c r="C82" s="3" t="s">
        <v>75</v>
      </c>
      <c r="D82" s="26" t="s">
        <v>83</v>
      </c>
      <c r="E82" s="12">
        <v>2009</v>
      </c>
      <c r="F82" s="11">
        <v>8000</v>
      </c>
    </row>
    <row r="83" spans="1:6" ht="24" customHeight="1">
      <c r="A83" s="14"/>
      <c r="B83" s="9"/>
      <c r="C83" s="3" t="s">
        <v>111</v>
      </c>
      <c r="D83" s="26" t="s">
        <v>112</v>
      </c>
      <c r="E83" s="12" t="s">
        <v>31</v>
      </c>
      <c r="F83" s="11">
        <v>5000</v>
      </c>
    </row>
    <row r="84" spans="1:6" ht="24" customHeight="1">
      <c r="A84" s="14"/>
      <c r="B84" s="9"/>
      <c r="C84" s="3" t="s">
        <v>113</v>
      </c>
      <c r="D84" s="26" t="s">
        <v>114</v>
      </c>
      <c r="E84" s="12">
        <v>2009</v>
      </c>
      <c r="F84" s="11">
        <v>50000</v>
      </c>
    </row>
    <row r="85" spans="1:6" ht="24" customHeight="1">
      <c r="A85" s="14"/>
      <c r="B85" s="9"/>
      <c r="C85" s="3" t="s">
        <v>143</v>
      </c>
      <c r="D85" s="26"/>
      <c r="E85" s="12">
        <v>2009</v>
      </c>
      <c r="F85" s="11">
        <v>355397</v>
      </c>
    </row>
    <row r="86" spans="1:6" ht="24" customHeight="1">
      <c r="A86" s="14"/>
      <c r="B86" s="9"/>
      <c r="C86" s="3" t="s">
        <v>147</v>
      </c>
      <c r="D86" s="26"/>
      <c r="E86" s="12">
        <v>2009</v>
      </c>
      <c r="F86" s="11">
        <v>5394</v>
      </c>
    </row>
    <row r="87" spans="1:6" ht="24" customHeight="1">
      <c r="A87" s="14"/>
      <c r="B87" s="9"/>
      <c r="C87" s="3" t="s">
        <v>159</v>
      </c>
      <c r="D87" s="26"/>
      <c r="E87" s="12">
        <v>2009</v>
      </c>
      <c r="F87" s="11">
        <v>15000</v>
      </c>
    </row>
    <row r="88" spans="1:6" ht="46.5" customHeight="1">
      <c r="A88" s="14"/>
      <c r="B88" s="9"/>
      <c r="C88" s="3" t="s">
        <v>160</v>
      </c>
      <c r="D88" s="26"/>
      <c r="E88" s="12">
        <v>2009</v>
      </c>
      <c r="F88" s="11">
        <v>27000</v>
      </c>
    </row>
    <row r="89" spans="1:6" ht="37.5" customHeight="1">
      <c r="A89" s="14"/>
      <c r="B89" s="9"/>
      <c r="C89" s="3" t="s">
        <v>161</v>
      </c>
      <c r="D89" s="26"/>
      <c r="E89" s="12">
        <v>2009</v>
      </c>
      <c r="F89" s="11">
        <v>16000</v>
      </c>
    </row>
    <row r="90" spans="1:6" ht="21.75" customHeight="1">
      <c r="A90" s="14"/>
      <c r="B90" s="9"/>
      <c r="C90" s="3" t="s">
        <v>169</v>
      </c>
      <c r="D90" s="26" t="s">
        <v>83</v>
      </c>
      <c r="E90" s="12">
        <v>2009</v>
      </c>
      <c r="F90" s="11">
        <v>5180</v>
      </c>
    </row>
    <row r="91" spans="1:6" ht="24.75" customHeight="1">
      <c r="A91" s="14"/>
      <c r="B91" s="9"/>
      <c r="C91" s="3" t="s">
        <v>168</v>
      </c>
      <c r="D91" s="26" t="s">
        <v>83</v>
      </c>
      <c r="E91" s="12">
        <v>2009</v>
      </c>
      <c r="F91" s="11">
        <v>6000</v>
      </c>
    </row>
    <row r="92" spans="1:6" ht="15" customHeight="1">
      <c r="A92" s="14"/>
      <c r="B92" s="9"/>
      <c r="C92" s="3"/>
      <c r="D92" s="3"/>
      <c r="E92" s="12"/>
      <c r="F92" s="11"/>
    </row>
    <row r="93" spans="1:6" ht="13.5" customHeight="1">
      <c r="A93" s="14"/>
      <c r="B93" s="9"/>
      <c r="C93" s="3" t="s">
        <v>76</v>
      </c>
      <c r="D93" s="3"/>
      <c r="E93" s="12"/>
      <c r="F93" s="11">
        <f>SUM(F94:F96)</f>
        <v>56200</v>
      </c>
    </row>
    <row r="94" spans="1:6" ht="21" customHeight="1">
      <c r="A94" s="14"/>
      <c r="B94" s="9"/>
      <c r="C94" s="3" t="s">
        <v>89</v>
      </c>
      <c r="D94" s="3" t="s">
        <v>83</v>
      </c>
      <c r="E94" s="12">
        <v>2009</v>
      </c>
      <c r="F94" s="11">
        <v>5000</v>
      </c>
    </row>
    <row r="95" spans="1:6" ht="21" customHeight="1">
      <c r="A95" s="14"/>
      <c r="B95" s="9"/>
      <c r="C95" s="3" t="s">
        <v>162</v>
      </c>
      <c r="D95" s="3"/>
      <c r="E95" s="12">
        <v>2009</v>
      </c>
      <c r="F95" s="11">
        <v>40000</v>
      </c>
    </row>
    <row r="96" spans="1:6" ht="21" customHeight="1">
      <c r="A96" s="14"/>
      <c r="B96" s="9"/>
      <c r="C96" s="3" t="s">
        <v>163</v>
      </c>
      <c r="D96" s="3"/>
      <c r="E96" s="12">
        <v>2009</v>
      </c>
      <c r="F96" s="11">
        <v>11200</v>
      </c>
    </row>
    <row r="97" spans="1:6" ht="12.75">
      <c r="A97" s="14"/>
      <c r="B97" s="9"/>
      <c r="C97" s="3"/>
      <c r="D97" s="3"/>
      <c r="E97" s="12"/>
      <c r="F97" s="11"/>
    </row>
    <row r="98" spans="1:6" ht="12.75">
      <c r="A98" s="14"/>
      <c r="B98" s="9"/>
      <c r="C98" s="3" t="s">
        <v>19</v>
      </c>
      <c r="D98" s="3"/>
      <c r="E98" s="12"/>
      <c r="F98" s="11">
        <f>SUM(F99:F100)</f>
        <v>2873729</v>
      </c>
    </row>
    <row r="99" spans="1:6" ht="45" customHeight="1">
      <c r="A99" s="14"/>
      <c r="B99" s="9"/>
      <c r="C99" s="3" t="s">
        <v>39</v>
      </c>
      <c r="D99" s="3"/>
      <c r="E99" s="12" t="s">
        <v>31</v>
      </c>
      <c r="F99" s="22">
        <v>562729</v>
      </c>
    </row>
    <row r="100" spans="1:6" ht="27" customHeight="1">
      <c r="A100" s="14"/>
      <c r="B100" s="9"/>
      <c r="C100" s="3" t="s">
        <v>38</v>
      </c>
      <c r="D100" s="3"/>
      <c r="E100" s="12" t="s">
        <v>31</v>
      </c>
      <c r="F100" s="11">
        <v>2311000</v>
      </c>
    </row>
    <row r="101" spans="1:6" ht="12" customHeight="1">
      <c r="A101" s="14"/>
      <c r="B101" s="9"/>
      <c r="C101" s="3"/>
      <c r="D101" s="3"/>
      <c r="E101" s="12"/>
      <c r="F101" s="11"/>
    </row>
    <row r="102" spans="1:6" ht="24.75" customHeight="1">
      <c r="A102" s="14"/>
      <c r="B102" s="9"/>
      <c r="C102" s="3" t="s">
        <v>164</v>
      </c>
      <c r="D102" s="3"/>
      <c r="E102" s="12"/>
      <c r="F102" s="11">
        <f>SUM(F103)</f>
        <v>13000</v>
      </c>
    </row>
    <row r="103" spans="1:6" ht="27" customHeight="1">
      <c r="A103" s="14"/>
      <c r="B103" s="9"/>
      <c r="C103" s="3" t="s">
        <v>165</v>
      </c>
      <c r="D103" s="3"/>
      <c r="E103" s="12">
        <v>2009</v>
      </c>
      <c r="F103" s="11">
        <v>13000</v>
      </c>
    </row>
    <row r="104" spans="1:6" ht="12" customHeight="1">
      <c r="A104" s="14"/>
      <c r="B104" s="9"/>
      <c r="C104" s="3"/>
      <c r="D104" s="3"/>
      <c r="E104" s="12"/>
      <c r="F104" s="11"/>
    </row>
    <row r="105" spans="1:6" ht="15.75" customHeight="1">
      <c r="A105" s="14"/>
      <c r="B105" s="9"/>
      <c r="C105" s="20" t="s">
        <v>95</v>
      </c>
      <c r="D105" s="3"/>
      <c r="E105" s="12"/>
      <c r="F105" s="21">
        <f>SUM(F106,F110)</f>
        <v>36039</v>
      </c>
    </row>
    <row r="106" spans="1:6" ht="16.5" customHeight="1">
      <c r="A106" s="14"/>
      <c r="B106" s="9"/>
      <c r="C106" s="3" t="s">
        <v>130</v>
      </c>
      <c r="D106" s="3"/>
      <c r="E106" s="12"/>
      <c r="F106" s="11">
        <f>SUM(F107:F108)</f>
        <v>30000</v>
      </c>
    </row>
    <row r="107" spans="1:6" ht="35.25" customHeight="1">
      <c r="A107" s="14"/>
      <c r="B107" s="9"/>
      <c r="C107" s="3" t="s">
        <v>131</v>
      </c>
      <c r="D107" s="3" t="s">
        <v>71</v>
      </c>
      <c r="E107" s="12">
        <v>2009</v>
      </c>
      <c r="F107" s="11">
        <v>15000</v>
      </c>
    </row>
    <row r="108" spans="1:6" ht="67.5" customHeight="1">
      <c r="A108" s="14"/>
      <c r="B108" s="9"/>
      <c r="C108" s="3" t="s">
        <v>167</v>
      </c>
      <c r="D108" s="3" t="s">
        <v>71</v>
      </c>
      <c r="E108" s="12">
        <v>2009</v>
      </c>
      <c r="F108" s="11">
        <v>15000</v>
      </c>
    </row>
    <row r="109" spans="1:6" ht="18" customHeight="1">
      <c r="A109" s="14"/>
      <c r="B109" s="9"/>
      <c r="C109" s="3"/>
      <c r="D109" s="3"/>
      <c r="E109" s="12"/>
      <c r="F109" s="11"/>
    </row>
    <row r="110" spans="1:6" ht="23.25" customHeight="1">
      <c r="A110" s="14"/>
      <c r="B110" s="9"/>
      <c r="C110" s="3" t="s">
        <v>156</v>
      </c>
      <c r="D110" s="3"/>
      <c r="E110" s="12"/>
      <c r="F110" s="11">
        <f>SUM(F111)</f>
        <v>6039</v>
      </c>
    </row>
    <row r="111" spans="1:6" ht="33" customHeight="1">
      <c r="A111" s="14"/>
      <c r="B111" s="9"/>
      <c r="C111" s="3" t="s">
        <v>157</v>
      </c>
      <c r="D111" s="3"/>
      <c r="E111" s="12">
        <v>2009</v>
      </c>
      <c r="F111" s="11">
        <v>6039</v>
      </c>
    </row>
    <row r="112" spans="1:6" ht="12.75">
      <c r="A112" s="14"/>
      <c r="B112" s="9"/>
      <c r="C112" s="3"/>
      <c r="D112" s="3"/>
      <c r="E112" s="12"/>
      <c r="F112" s="11"/>
    </row>
    <row r="113" spans="1:6" ht="18.75" customHeight="1">
      <c r="A113" s="14"/>
      <c r="B113" s="9"/>
      <c r="C113" s="20" t="s">
        <v>8</v>
      </c>
      <c r="D113" s="20"/>
      <c r="E113" s="23"/>
      <c r="F113" s="21">
        <f>SUM(F114,F117)</f>
        <v>1004300</v>
      </c>
    </row>
    <row r="114" spans="1:6" ht="12.75">
      <c r="A114" s="14"/>
      <c r="B114" s="9"/>
      <c r="C114" s="3" t="s">
        <v>20</v>
      </c>
      <c r="D114" s="3"/>
      <c r="E114" s="12"/>
      <c r="F114" s="11">
        <f>SUM(F115)</f>
        <v>1000000</v>
      </c>
    </row>
    <row r="115" spans="1:6" ht="22.5">
      <c r="A115" s="14"/>
      <c r="B115" s="9"/>
      <c r="C115" s="3" t="s">
        <v>36</v>
      </c>
      <c r="D115" s="3"/>
      <c r="E115" s="12" t="s">
        <v>31</v>
      </c>
      <c r="F115" s="11">
        <v>1000000</v>
      </c>
    </row>
    <row r="116" spans="1:6" ht="12.75">
      <c r="A116" s="14"/>
      <c r="B116" s="9"/>
      <c r="C116" s="3"/>
      <c r="D116" s="3"/>
      <c r="E116" s="12"/>
      <c r="F116" s="11"/>
    </row>
    <row r="117" spans="1:6" ht="13.5" customHeight="1">
      <c r="A117" s="14"/>
      <c r="B117" s="9"/>
      <c r="C117" s="3" t="s">
        <v>47</v>
      </c>
      <c r="D117" s="3"/>
      <c r="E117" s="12"/>
      <c r="F117" s="11">
        <f>SUM(F118)</f>
        <v>4300</v>
      </c>
    </row>
    <row r="118" spans="1:6" ht="19.5" customHeight="1">
      <c r="A118" s="14"/>
      <c r="B118" s="9"/>
      <c r="C118" s="3" t="s">
        <v>48</v>
      </c>
      <c r="D118" s="3" t="s">
        <v>74</v>
      </c>
      <c r="E118" s="12">
        <v>2009</v>
      </c>
      <c r="F118" s="11">
        <v>4300</v>
      </c>
    </row>
    <row r="119" spans="1:6" ht="12.75">
      <c r="A119" s="14"/>
      <c r="B119" s="9"/>
      <c r="C119" s="3"/>
      <c r="D119" s="3"/>
      <c r="E119" s="12"/>
      <c r="F119" s="11"/>
    </row>
    <row r="120" spans="1:6" ht="24.75" customHeight="1">
      <c r="A120" s="14"/>
      <c r="B120" s="9"/>
      <c r="C120" s="20" t="s">
        <v>9</v>
      </c>
      <c r="D120" s="3"/>
      <c r="E120" s="12"/>
      <c r="F120" s="21">
        <f>SUM(F121,F125,F129)</f>
        <v>4909914</v>
      </c>
    </row>
    <row r="121" spans="1:6" ht="19.5" customHeight="1">
      <c r="A121" s="14"/>
      <c r="B121" s="9"/>
      <c r="C121" s="13" t="s">
        <v>21</v>
      </c>
      <c r="D121" s="3"/>
      <c r="E121" s="12"/>
      <c r="F121" s="19">
        <f>SUM(F122:F123)</f>
        <v>2704000</v>
      </c>
    </row>
    <row r="122" spans="1:6" ht="33" customHeight="1">
      <c r="A122" s="14"/>
      <c r="B122" s="9"/>
      <c r="C122" s="13" t="s">
        <v>121</v>
      </c>
      <c r="D122" s="3"/>
      <c r="E122" s="12" t="s">
        <v>31</v>
      </c>
      <c r="F122" s="19">
        <v>1604000</v>
      </c>
    </row>
    <row r="123" spans="1:6" ht="35.25" customHeight="1">
      <c r="A123" s="14"/>
      <c r="B123" s="9"/>
      <c r="C123" s="13" t="s">
        <v>125</v>
      </c>
      <c r="D123" s="3"/>
      <c r="E123" s="12">
        <v>2009</v>
      </c>
      <c r="F123" s="19">
        <v>1100000</v>
      </c>
    </row>
    <row r="124" spans="1:6" ht="15.75" customHeight="1">
      <c r="A124" s="14"/>
      <c r="B124" s="9"/>
      <c r="C124" s="13"/>
      <c r="D124" s="3"/>
      <c r="E124" s="12"/>
      <c r="F124" s="19"/>
    </row>
    <row r="125" spans="1:6" ht="23.25" customHeight="1">
      <c r="A125" s="14"/>
      <c r="B125" s="9"/>
      <c r="C125" s="13" t="s">
        <v>49</v>
      </c>
      <c r="D125" s="13"/>
      <c r="E125" s="12"/>
      <c r="F125" s="19">
        <f>SUM(F126:F127)</f>
        <v>1971360</v>
      </c>
    </row>
    <row r="126" spans="1:6" ht="23.25" customHeight="1">
      <c r="A126" s="14"/>
      <c r="B126" s="9"/>
      <c r="C126" s="13" t="s">
        <v>128</v>
      </c>
      <c r="D126" s="13"/>
      <c r="E126" s="12" t="s">
        <v>31</v>
      </c>
      <c r="F126" s="19">
        <v>1941360</v>
      </c>
    </row>
    <row r="127" spans="1:6" ht="38.25" customHeight="1">
      <c r="A127" s="14"/>
      <c r="B127" s="9"/>
      <c r="C127" s="13" t="s">
        <v>135</v>
      </c>
      <c r="D127" s="13" t="s">
        <v>83</v>
      </c>
      <c r="E127" s="12">
        <v>2009</v>
      </c>
      <c r="F127" s="19">
        <v>30000</v>
      </c>
    </row>
    <row r="128" spans="1:6" ht="11.25" customHeight="1">
      <c r="A128" s="14"/>
      <c r="B128" s="9"/>
      <c r="C128" s="13"/>
      <c r="D128" s="13"/>
      <c r="E128" s="12"/>
      <c r="F128" s="19"/>
    </row>
    <row r="129" spans="1:6" ht="15" customHeight="1">
      <c r="A129" s="14"/>
      <c r="B129" s="9"/>
      <c r="C129" s="30" t="s">
        <v>64</v>
      </c>
      <c r="D129" s="13"/>
      <c r="E129" s="12"/>
      <c r="F129" s="19">
        <f>SUM(F130:F153)</f>
        <v>234554</v>
      </c>
    </row>
    <row r="130" spans="1:6" ht="20.25" customHeight="1">
      <c r="A130" s="14"/>
      <c r="B130" s="9"/>
      <c r="C130" s="30" t="s">
        <v>65</v>
      </c>
      <c r="D130" s="13" t="s">
        <v>66</v>
      </c>
      <c r="E130" s="12">
        <v>2009</v>
      </c>
      <c r="F130" s="19">
        <v>25950</v>
      </c>
    </row>
    <row r="131" spans="1:6" ht="25.5" customHeight="1">
      <c r="A131" s="14"/>
      <c r="B131" s="9"/>
      <c r="C131" s="30" t="s">
        <v>67</v>
      </c>
      <c r="D131" s="13" t="s">
        <v>73</v>
      </c>
      <c r="E131" s="12">
        <v>2009</v>
      </c>
      <c r="F131" s="19">
        <v>26650</v>
      </c>
    </row>
    <row r="132" spans="1:6" ht="21" customHeight="1">
      <c r="A132" s="14"/>
      <c r="B132" s="9"/>
      <c r="C132" s="30" t="s">
        <v>102</v>
      </c>
      <c r="D132" s="13" t="s">
        <v>73</v>
      </c>
      <c r="E132" s="12">
        <v>2009</v>
      </c>
      <c r="F132" s="19">
        <v>11600</v>
      </c>
    </row>
    <row r="133" spans="1:6" ht="21" customHeight="1">
      <c r="A133" s="14"/>
      <c r="B133" s="9"/>
      <c r="C133" s="30" t="s">
        <v>92</v>
      </c>
      <c r="D133" s="13" t="s">
        <v>83</v>
      </c>
      <c r="E133" s="12">
        <v>2009</v>
      </c>
      <c r="F133" s="19">
        <v>12221</v>
      </c>
    </row>
    <row r="134" spans="1:6" ht="38.25" customHeight="1">
      <c r="A134" s="14"/>
      <c r="B134" s="9"/>
      <c r="C134" s="30" t="s">
        <v>103</v>
      </c>
      <c r="D134" s="13" t="s">
        <v>83</v>
      </c>
      <c r="E134" s="12">
        <v>2009</v>
      </c>
      <c r="F134" s="19">
        <v>5436</v>
      </c>
    </row>
    <row r="135" spans="1:6" ht="34.5" customHeight="1">
      <c r="A135" s="14"/>
      <c r="B135" s="9"/>
      <c r="C135" s="30" t="s">
        <v>93</v>
      </c>
      <c r="D135" s="13" t="s">
        <v>83</v>
      </c>
      <c r="E135" s="12">
        <v>2009</v>
      </c>
      <c r="F135" s="19">
        <v>4000</v>
      </c>
    </row>
    <row r="136" spans="1:6" ht="26.25" customHeight="1">
      <c r="A136" s="14"/>
      <c r="B136" s="9"/>
      <c r="C136" s="30" t="s">
        <v>77</v>
      </c>
      <c r="D136" s="13" t="s">
        <v>99</v>
      </c>
      <c r="E136" s="12">
        <v>2009</v>
      </c>
      <c r="F136" s="19">
        <v>3450</v>
      </c>
    </row>
    <row r="137" spans="1:6" ht="23.25" customHeight="1">
      <c r="A137" s="14"/>
      <c r="B137" s="9"/>
      <c r="C137" s="30" t="s">
        <v>78</v>
      </c>
      <c r="D137" s="13" t="s">
        <v>83</v>
      </c>
      <c r="E137" s="12">
        <v>2009</v>
      </c>
      <c r="F137" s="19">
        <v>9254</v>
      </c>
    </row>
    <row r="138" spans="1:6" ht="34.5" customHeight="1">
      <c r="A138" s="14"/>
      <c r="B138" s="9"/>
      <c r="C138" s="30" t="s">
        <v>158</v>
      </c>
      <c r="D138" s="13" t="s">
        <v>83</v>
      </c>
      <c r="E138" s="12">
        <v>2009</v>
      </c>
      <c r="F138" s="19">
        <v>14200</v>
      </c>
    </row>
    <row r="139" spans="1:6" ht="21" customHeight="1">
      <c r="A139" s="14"/>
      <c r="B139" s="9"/>
      <c r="C139" s="13" t="s">
        <v>79</v>
      </c>
      <c r="D139" s="13" t="s">
        <v>83</v>
      </c>
      <c r="E139" s="12">
        <v>2009</v>
      </c>
      <c r="F139" s="19">
        <v>1500</v>
      </c>
    </row>
    <row r="140" spans="1:6" ht="22.5" customHeight="1">
      <c r="A140" s="14"/>
      <c r="B140" s="9"/>
      <c r="C140" s="30" t="s">
        <v>80</v>
      </c>
      <c r="D140" s="13" t="s">
        <v>83</v>
      </c>
      <c r="E140" s="12">
        <v>2009</v>
      </c>
      <c r="F140" s="19">
        <v>3500</v>
      </c>
    </row>
    <row r="141" spans="1:6" ht="19.5" customHeight="1">
      <c r="A141" s="14"/>
      <c r="B141" s="9"/>
      <c r="C141" s="30" t="s">
        <v>81</v>
      </c>
      <c r="D141" s="13" t="s">
        <v>84</v>
      </c>
      <c r="E141" s="12">
        <v>2009</v>
      </c>
      <c r="F141" s="19">
        <v>10642</v>
      </c>
    </row>
    <row r="142" spans="1:6" ht="38.25" customHeight="1">
      <c r="A142" s="14"/>
      <c r="B142" s="9"/>
      <c r="C142" s="30" t="s">
        <v>96</v>
      </c>
      <c r="D142" s="13" t="s">
        <v>83</v>
      </c>
      <c r="E142" s="12">
        <v>2009</v>
      </c>
      <c r="F142" s="19">
        <v>8000</v>
      </c>
    </row>
    <row r="143" spans="1:6" ht="64.5" customHeight="1">
      <c r="A143" s="14"/>
      <c r="B143" s="9"/>
      <c r="C143" s="30" t="s">
        <v>94</v>
      </c>
      <c r="D143" s="13" t="s">
        <v>83</v>
      </c>
      <c r="E143" s="12">
        <v>2009</v>
      </c>
      <c r="F143" s="19">
        <v>30000</v>
      </c>
    </row>
    <row r="144" spans="1:6" ht="33" customHeight="1">
      <c r="A144" s="14"/>
      <c r="B144" s="9"/>
      <c r="C144" s="30" t="s">
        <v>136</v>
      </c>
      <c r="D144" s="13" t="s">
        <v>83</v>
      </c>
      <c r="E144" s="12">
        <v>2009</v>
      </c>
      <c r="F144" s="19">
        <v>16412</v>
      </c>
    </row>
    <row r="145" spans="1:6" ht="39" customHeight="1">
      <c r="A145" s="14"/>
      <c r="B145" s="9"/>
      <c r="C145" s="30" t="s">
        <v>137</v>
      </c>
      <c r="D145" s="13" t="s">
        <v>83</v>
      </c>
      <c r="E145" s="12">
        <v>2009</v>
      </c>
      <c r="F145" s="19">
        <v>4453</v>
      </c>
    </row>
    <row r="146" spans="1:6" ht="29.25" customHeight="1">
      <c r="A146" s="14"/>
      <c r="B146" s="9"/>
      <c r="C146" s="30" t="s">
        <v>138</v>
      </c>
      <c r="D146" s="13" t="s">
        <v>83</v>
      </c>
      <c r="E146" s="12">
        <v>2009</v>
      </c>
      <c r="F146" s="19">
        <v>3135</v>
      </c>
    </row>
    <row r="147" spans="1:6" ht="23.25" customHeight="1">
      <c r="A147" s="14"/>
      <c r="B147" s="9"/>
      <c r="C147" s="30" t="s">
        <v>127</v>
      </c>
      <c r="D147" s="13" t="s">
        <v>83</v>
      </c>
      <c r="E147" s="12">
        <v>2009</v>
      </c>
      <c r="F147" s="19">
        <v>9500</v>
      </c>
    </row>
    <row r="148" spans="1:6" ht="29.25" customHeight="1">
      <c r="A148" s="14"/>
      <c r="B148" s="9"/>
      <c r="C148" s="30" t="s">
        <v>82</v>
      </c>
      <c r="D148" s="13" t="s">
        <v>85</v>
      </c>
      <c r="E148" s="12">
        <v>2009</v>
      </c>
      <c r="F148" s="19">
        <v>6800</v>
      </c>
    </row>
    <row r="149" spans="1:6" ht="29.25" customHeight="1">
      <c r="A149" s="14"/>
      <c r="B149" s="9"/>
      <c r="C149" s="30" t="s">
        <v>132</v>
      </c>
      <c r="D149" s="13" t="s">
        <v>83</v>
      </c>
      <c r="E149" s="12">
        <v>2009</v>
      </c>
      <c r="F149" s="19">
        <v>2569</v>
      </c>
    </row>
    <row r="150" spans="1:6" ht="29.25" customHeight="1">
      <c r="A150" s="14"/>
      <c r="B150" s="9"/>
      <c r="C150" s="30" t="s">
        <v>141</v>
      </c>
      <c r="D150" s="13" t="s">
        <v>83</v>
      </c>
      <c r="E150" s="12">
        <v>2009</v>
      </c>
      <c r="F150" s="19">
        <v>4936</v>
      </c>
    </row>
    <row r="151" spans="1:6" ht="35.25" customHeight="1">
      <c r="A151" s="14"/>
      <c r="B151" s="9"/>
      <c r="C151" s="30" t="s">
        <v>146</v>
      </c>
      <c r="D151" s="13" t="s">
        <v>83</v>
      </c>
      <c r="E151" s="12">
        <v>2009</v>
      </c>
      <c r="F151" s="19">
        <v>5296</v>
      </c>
    </row>
    <row r="152" spans="1:6" ht="30" customHeight="1">
      <c r="A152" s="14"/>
      <c r="B152" s="9"/>
      <c r="C152" s="30" t="s">
        <v>152</v>
      </c>
      <c r="D152" s="13"/>
      <c r="E152" s="12">
        <v>2009</v>
      </c>
      <c r="F152" s="19">
        <v>3300</v>
      </c>
    </row>
    <row r="153" spans="1:6" ht="30.75" customHeight="1">
      <c r="A153" s="14"/>
      <c r="B153" s="9"/>
      <c r="C153" s="30" t="s">
        <v>153</v>
      </c>
      <c r="D153" s="13"/>
      <c r="E153" s="12">
        <v>2009</v>
      </c>
      <c r="F153" s="19">
        <v>11750</v>
      </c>
    </row>
    <row r="154" spans="1:6" ht="12.75" customHeight="1">
      <c r="A154" s="14"/>
      <c r="B154" s="9"/>
      <c r="C154" s="16"/>
      <c r="D154" s="3"/>
      <c r="E154" s="12"/>
      <c r="F154" s="11"/>
    </row>
    <row r="155" spans="1:6" ht="23.25" customHeight="1">
      <c r="A155" s="14"/>
      <c r="B155" s="9"/>
      <c r="C155" s="9" t="s">
        <v>10</v>
      </c>
      <c r="D155" s="9"/>
      <c r="E155" s="6"/>
      <c r="F155" s="10">
        <f>SUM(F156,F159,F162)</f>
        <v>4058705</v>
      </c>
    </row>
    <row r="156" spans="1:6" ht="23.25" customHeight="1">
      <c r="A156" s="14"/>
      <c r="B156" s="9"/>
      <c r="C156" s="13" t="s">
        <v>115</v>
      </c>
      <c r="D156" s="9"/>
      <c r="E156" s="6"/>
      <c r="F156" s="19">
        <f>SUM(F157)</f>
        <v>17080</v>
      </c>
    </row>
    <row r="157" spans="1:6" ht="23.25" customHeight="1">
      <c r="A157" s="14"/>
      <c r="B157" s="9"/>
      <c r="C157" s="13" t="s">
        <v>116</v>
      </c>
      <c r="D157" s="9"/>
      <c r="E157" s="31">
        <v>2009</v>
      </c>
      <c r="F157" s="19">
        <v>17080</v>
      </c>
    </row>
    <row r="158" spans="1:6" ht="16.5" customHeight="1">
      <c r="A158" s="14"/>
      <c r="B158" s="9"/>
      <c r="C158" s="9"/>
      <c r="D158" s="9"/>
      <c r="E158" s="6"/>
      <c r="F158" s="10"/>
    </row>
    <row r="159" spans="1:6" ht="23.25" customHeight="1">
      <c r="A159" s="14"/>
      <c r="B159" s="9"/>
      <c r="C159" s="3" t="s">
        <v>22</v>
      </c>
      <c r="D159" s="3"/>
      <c r="E159" s="12"/>
      <c r="F159" s="11">
        <f>SUM(F160:F161)</f>
        <v>4037000</v>
      </c>
    </row>
    <row r="160" spans="1:6" ht="23.25" customHeight="1">
      <c r="A160" s="14"/>
      <c r="B160" s="9"/>
      <c r="C160" s="3" t="s">
        <v>50</v>
      </c>
      <c r="D160" s="3"/>
      <c r="E160" s="12" t="s">
        <v>31</v>
      </c>
      <c r="F160" s="11">
        <v>4037000</v>
      </c>
    </row>
    <row r="161" spans="1:6" ht="12.75">
      <c r="A161" s="14"/>
      <c r="B161" s="9"/>
      <c r="C161" s="3"/>
      <c r="D161" s="3"/>
      <c r="E161" s="12"/>
      <c r="F161" s="11"/>
    </row>
    <row r="162" spans="1:6" ht="12.75">
      <c r="A162" s="14"/>
      <c r="B162" s="9"/>
      <c r="C162" s="3" t="s">
        <v>23</v>
      </c>
      <c r="D162" s="3"/>
      <c r="E162" s="12"/>
      <c r="F162" s="11">
        <f>F163</f>
        <v>4625</v>
      </c>
    </row>
    <row r="163" spans="1:6" ht="34.5" customHeight="1">
      <c r="A163" s="14"/>
      <c r="B163" s="9"/>
      <c r="C163" s="3" t="s">
        <v>37</v>
      </c>
      <c r="D163" s="3"/>
      <c r="E163" s="12" t="s">
        <v>31</v>
      </c>
      <c r="F163" s="11">
        <v>4625</v>
      </c>
    </row>
    <row r="164" spans="1:6" ht="15" customHeight="1">
      <c r="A164" s="14"/>
      <c r="B164" s="9"/>
      <c r="C164" s="3"/>
      <c r="D164" s="3"/>
      <c r="E164" s="12"/>
      <c r="F164" s="11"/>
    </row>
    <row r="165" spans="1:6" ht="16.5" customHeight="1">
      <c r="A165" s="14"/>
      <c r="B165" s="9"/>
      <c r="C165" s="9" t="s">
        <v>11</v>
      </c>
      <c r="D165" s="9"/>
      <c r="E165" s="6"/>
      <c r="F165" s="10">
        <f>SUM(F166)</f>
        <v>70191</v>
      </c>
    </row>
    <row r="166" spans="1:6" ht="12" customHeight="1">
      <c r="A166" s="14"/>
      <c r="B166" s="9"/>
      <c r="C166" s="3" t="s">
        <v>24</v>
      </c>
      <c r="D166" s="3"/>
      <c r="E166" s="12"/>
      <c r="F166" s="11">
        <f>SUM(F167:F169)</f>
        <v>70191</v>
      </c>
    </row>
    <row r="167" spans="1:6" ht="30" customHeight="1">
      <c r="A167" s="14"/>
      <c r="B167" s="9"/>
      <c r="C167" s="2" t="s">
        <v>124</v>
      </c>
      <c r="D167" s="3" t="s">
        <v>72</v>
      </c>
      <c r="E167" s="12">
        <v>2009</v>
      </c>
      <c r="F167" s="11">
        <v>22000</v>
      </c>
    </row>
    <row r="168" spans="1:6" ht="24" customHeight="1">
      <c r="A168" s="14"/>
      <c r="B168" s="9"/>
      <c r="C168" s="2" t="s">
        <v>126</v>
      </c>
      <c r="D168" s="3"/>
      <c r="E168" s="12">
        <v>2009</v>
      </c>
      <c r="F168" s="11">
        <v>25800</v>
      </c>
    </row>
    <row r="169" spans="1:6" ht="33" customHeight="1">
      <c r="A169" s="14"/>
      <c r="B169" s="9"/>
      <c r="C169" s="2" t="s">
        <v>154</v>
      </c>
      <c r="D169" s="3"/>
      <c r="E169" s="12">
        <v>2009</v>
      </c>
      <c r="F169" s="11">
        <v>22391</v>
      </c>
    </row>
    <row r="170" spans="1:6" ht="12.75">
      <c r="A170" s="14"/>
      <c r="B170" s="9"/>
      <c r="C170" s="9" t="s">
        <v>25</v>
      </c>
      <c r="D170" s="9"/>
      <c r="E170" s="6"/>
      <c r="F170" s="10">
        <f>F11+F31+F36+F46+F58+F74+F105+F113+F120+F155+F165</f>
        <v>22521714</v>
      </c>
    </row>
    <row r="171" ht="12.75">
      <c r="A171" s="14"/>
    </row>
    <row r="172" spans="1:5" ht="12.75">
      <c r="A172" s="14"/>
      <c r="D172" s="1"/>
      <c r="E172" s="1"/>
    </row>
    <row r="173" spans="1:5" ht="12.75">
      <c r="A173" s="14"/>
      <c r="D173" s="1" t="s">
        <v>12</v>
      </c>
      <c r="E173" s="1"/>
    </row>
    <row r="174" spans="1:5" ht="12.75" customHeight="1">
      <c r="A174" s="14"/>
      <c r="D174" s="1"/>
      <c r="E174" s="1"/>
    </row>
    <row r="175" ht="11.25" customHeight="1">
      <c r="A175" s="14"/>
    </row>
    <row r="176" spans="1:4" ht="15" customHeight="1">
      <c r="A176" s="14"/>
      <c r="D176" s="1" t="s">
        <v>100</v>
      </c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37.5" customHeight="1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21.75" customHeight="1">
      <c r="A192" s="14"/>
    </row>
    <row r="193" ht="23.25" customHeight="1">
      <c r="A193" s="14"/>
    </row>
    <row r="194" ht="12.75" customHeight="1">
      <c r="A194" s="14"/>
    </row>
    <row r="195" ht="12.75">
      <c r="A195" s="14"/>
    </row>
    <row r="196" ht="24" customHeight="1">
      <c r="A196" s="14"/>
    </row>
    <row r="197" ht="12.75">
      <c r="A197" s="14"/>
    </row>
    <row r="198" spans="1:6" s="5" customFormat="1" ht="12.75">
      <c r="A198" s="14"/>
      <c r="B198"/>
      <c r="C198"/>
      <c r="D198"/>
      <c r="E198"/>
      <c r="F198"/>
    </row>
    <row r="199" ht="12.75">
      <c r="A199" s="14"/>
    </row>
    <row r="200" ht="12.75">
      <c r="A200" s="24"/>
    </row>
    <row r="201" spans="1:6" s="5" customFormat="1" ht="12.75">
      <c r="A201"/>
      <c r="B201"/>
      <c r="C201"/>
      <c r="D201"/>
      <c r="E201"/>
      <c r="F201"/>
    </row>
  </sheetData>
  <sheetProtection/>
  <mergeCells count="1">
    <mergeCell ref="B7:F7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30" max="255" man="1"/>
    <brk id="57" max="5" man="1"/>
    <brk id="87" max="5" man="1"/>
    <brk id="118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ukaps</cp:lastModifiedBy>
  <cp:lastPrinted>2009-12-29T13:44:33Z</cp:lastPrinted>
  <dcterms:created xsi:type="dcterms:W3CDTF">2008-01-11T07:16:34Z</dcterms:created>
  <dcterms:modified xsi:type="dcterms:W3CDTF">2009-12-29T13:47:16Z</dcterms:modified>
  <cp:category/>
  <cp:version/>
  <cp:contentType/>
  <cp:contentStatus/>
</cp:coreProperties>
</file>